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laprevisora-my.sharepoint.com/personal/jessny_garcia_previsora_gov_co/Documents/documentos/RECURSOS FISICOS/PROGRAMA DE SEGUROS 2026 - 2027/ANEXOS INV ABIER/ANEXOS ADENDA N°2/"/>
    </mc:Choice>
  </mc:AlternateContent>
  <xr:revisionPtr revIDLastSave="0" documentId="14_{9F486A54-7226-4076-A702-0688CD04ED71}" xr6:coauthVersionLast="47" xr6:coauthVersionMax="47" xr10:uidLastSave="{00000000-0000-0000-0000-000000000000}"/>
  <bookViews>
    <workbookView xWindow="-110" yWindow="-110" windowWidth="19420" windowHeight="11500" activeTab="2" xr2:uid="{04AD279B-9D05-4A2B-BD7F-A424B0AD27E9}"/>
  </bookViews>
  <sheets>
    <sheet name="Resumen x ciudad" sheetId="3" r:id="rId1"/>
    <sheet name="Total" sheetId="1" r:id="rId2"/>
    <sheet name="INF PREDIOS" sheetId="4" r:id="rId3"/>
  </sheets>
  <definedNames>
    <definedName name="_xlnm._FilterDatabase" localSheetId="0" hidden="1">'Resumen x ciudad'!$C$1:$C$35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3" l="1"/>
  <c r="H3" i="3"/>
  <c r="H6" i="3"/>
  <c r="H8" i="3"/>
  <c r="H9" i="3"/>
  <c r="H10" i="3"/>
  <c r="H11" i="3"/>
  <c r="H15" i="3"/>
  <c r="H16" i="3"/>
  <c r="H17" i="3"/>
  <c r="H18" i="3"/>
  <c r="H19" i="3"/>
  <c r="H23" i="3"/>
  <c r="H24" i="3"/>
  <c r="H25" i="3"/>
  <c r="H26" i="3"/>
  <c r="H27" i="3"/>
  <c r="H2" i="3"/>
  <c r="G28" i="3"/>
  <c r="F28" i="3"/>
  <c r="D28" i="3"/>
  <c r="H22" i="3"/>
  <c r="H21" i="3"/>
  <c r="H20" i="3"/>
  <c r="H13" i="3"/>
  <c r="H12" i="3"/>
  <c r="H7" i="3"/>
  <c r="C42" i="1"/>
  <c r="I3" i="1"/>
  <c r="I6" i="1"/>
  <c r="I11" i="1"/>
  <c r="I14" i="1"/>
  <c r="I17" i="1"/>
  <c r="I19" i="1"/>
  <c r="I22" i="1"/>
  <c r="I25" i="1"/>
  <c r="I27" i="1"/>
  <c r="I30" i="1"/>
  <c r="I33" i="1"/>
  <c r="I35" i="1"/>
  <c r="I38" i="1"/>
  <c r="I41" i="1"/>
  <c r="I2" i="1"/>
  <c r="G42" i="1"/>
  <c r="F42" i="1"/>
  <c r="E42" i="1"/>
  <c r="D42" i="1"/>
  <c r="B42" i="1"/>
  <c r="I40" i="1"/>
  <c r="I39" i="1"/>
  <c r="I37" i="1"/>
  <c r="I36" i="1"/>
  <c r="I34" i="1"/>
  <c r="I32" i="1"/>
  <c r="I31" i="1"/>
  <c r="I29" i="1"/>
  <c r="I28" i="1"/>
  <c r="I26" i="1"/>
  <c r="I24" i="1"/>
  <c r="I23" i="1"/>
  <c r="I21" i="1"/>
  <c r="I20" i="1"/>
  <c r="I18" i="1"/>
  <c r="I16" i="1"/>
  <c r="I15" i="1"/>
  <c r="I13" i="1"/>
  <c r="I12" i="1"/>
  <c r="I10" i="1"/>
  <c r="I9" i="1"/>
  <c r="I8" i="1"/>
  <c r="I7" i="1"/>
  <c r="I5" i="1"/>
  <c r="I4" i="1"/>
  <c r="H28" i="3" l="1"/>
  <c r="H35" i="3" s="1"/>
  <c r="I42" i="1"/>
</calcChain>
</file>

<file path=xl/sharedStrings.xml><?xml version="1.0" encoding="utf-8"?>
<sst xmlns="http://schemas.openxmlformats.org/spreadsheetml/2006/main" count="238" uniqueCount="114">
  <si>
    <t>OFICINAS</t>
  </si>
  <si>
    <t>DINERO Y TÍTULOS VALORES</t>
  </si>
  <si>
    <t>EDIFICIOS
 A 31.10.2025</t>
  </si>
  <si>
    <t>EQUIPO ELECTRICO FIJO
31.10.2025</t>
  </si>
  <si>
    <t>EQUIPO ELECTRONICO
31.10.2025</t>
  </si>
  <si>
    <t>MAQUINARIA
31.10.2025</t>
  </si>
  <si>
    <t>MUEBLES Y ENSERES
31.10.2025</t>
  </si>
  <si>
    <t>DIRECCION</t>
  </si>
  <si>
    <t>TOTAL NUEVOS VALORES
A 31.10.2025</t>
  </si>
  <si>
    <t>ARAUCA</t>
  </si>
  <si>
    <t xml:space="preserve">Calle 21 No. 20 -48 Oficina </t>
  </si>
  <si>
    <t>ARMENIA</t>
  </si>
  <si>
    <t>Calle 21 No. 16 - 31 - 37 Oficinas 301-302-303-304 y 305 Edificio Banco Popular</t>
  </si>
  <si>
    <t>BOGOTÁ - CASA MATRIZ Está compuesto por varias direcciones:</t>
  </si>
  <si>
    <t xml:space="preserve">Calle 57 No. 8 - 77 Local 101 - Bogotá
Calle 57 No. 8 - 81 Local 101 - Bogotá
Calle 57 No. 8 - 85 Local 101 - Bogotá
Calle 57 No. 8 - 89 Local 101 - Bogotá
Calle 57 No. 8 - 93 Local 101 - Bogotá
Calle 57 No. 8 - 97 Local 101 - Bogotá
Calle 57 No. 8 - 95 Piso 1-2-3-4-5-6-7-8 y 9 - Bogotá
Calle 57 No. 8 - 69 Local 10, Local 28, Local 30, Local 36, Local 42, Local 202 Piso 2, Local 204, Local 206, Local 208, Local 210, Local 212, Local 214, Local 216, Local 218, Local 220 - Local 222, Local 224, Local 226, Local 228, Locales 230, 232, 234, 236, 238, 240, 242, 244, 246,248, 250, 252
- Bodega Casa matriz
- CS Masivos - Casa Matriz
- Estatal
-Calle 57 No.-9-07- Casa Matriz
</t>
  </si>
  <si>
    <t>BOGOTÁ - OTRAS EDIFICACIONES</t>
  </si>
  <si>
    <t xml:space="preserve">Edificio Seguros Tequendama Cra 7 No. 26 - 20 Oficina 601
 - Carrera 11  82-01 Local 04, piso 1 y mezanino Centro de Negocios Andino </t>
  </si>
  <si>
    <t>BUCARAMANGA</t>
  </si>
  <si>
    <t>Carrera 37 No. 51 - 81 Urbanizacion Cabecera del Llano Oficina</t>
  </si>
  <si>
    <t>BUENAVENTURA</t>
  </si>
  <si>
    <t>Calle 3 No. 2 -33 - Local 101 y Mezanine Edificio La Sirena
Calle 3 A No. 2 - 41 Mezanine Edificio La Sirena</t>
  </si>
  <si>
    <t>CALI</t>
  </si>
  <si>
    <t>Carrera 5 No. 10 -39 Piso 8 Edificio Banco del Comercio
Calle 10 No. 4 - 47 Edificio Corporacion Financiera del Valle
Calle 10 No. 4 - 47 Edificio Corporacion Financiera del Valle - Garaje 56, 72 y 73 y 100</t>
  </si>
  <si>
    <t>CARTAGENA</t>
  </si>
  <si>
    <t>Calle del Artesanal No. 10 - 32 Piso 1 Edificio Char</t>
  </si>
  <si>
    <t>CÚCUTA</t>
  </si>
  <si>
    <t>Calle 14 Avda 4 No. 3 - 65 Oficina 205, 206, 207 y 208
Avda 4  Calle 14 No. 3 - 65</t>
  </si>
  <si>
    <t>FLORENCIA</t>
  </si>
  <si>
    <t>Calle 6 No. 11-61 Barrio Juan XXIII, Florencia</t>
  </si>
  <si>
    <t>IBAGUÉ</t>
  </si>
  <si>
    <t>Carrera 5 N° 11-03, Ibagué - Tolima</t>
  </si>
  <si>
    <t>MANIZALES</t>
  </si>
  <si>
    <t>Calle 21 No. 22 - 42 Oficina 501, 502 Parqueaderos 14, 15 
Carrera 23 C No. 62 - 06 Local 1</t>
  </si>
  <si>
    <t>MEDELLÍN</t>
  </si>
  <si>
    <t>Carrera 46  Calle 52, No. 52 - 36 Oficina 701 hasta la 710</t>
  </si>
  <si>
    <t>MEDELLIN DATA CENTER</t>
  </si>
  <si>
    <t>Cra. 45 #14 -111, El Poblado, Medellín</t>
  </si>
  <si>
    <t>MOCOA</t>
  </si>
  <si>
    <t>Carrera 8 No. 8 - 06 Barrio Centro
Mocoa</t>
  </si>
  <si>
    <t>MONTERIA</t>
  </si>
  <si>
    <t>Carrera 29 No. 3 - 46</t>
  </si>
  <si>
    <t>NEIVA</t>
  </si>
  <si>
    <t>Carrera 8 No. 7 A - 30 Local 1</t>
  </si>
  <si>
    <t>PASTO</t>
  </si>
  <si>
    <t>Calle 19 No. 22 - 70 Oficina BD Edificio Financiero Nariño Banco del Estado
Pasto -Nariño</t>
  </si>
  <si>
    <t>PEREIRA</t>
  </si>
  <si>
    <t>Carrera 7 No. 19 - 28 Oficina 202 Edificio Torre Bolivar
Pereira</t>
  </si>
  <si>
    <t>POPAYAN</t>
  </si>
  <si>
    <t>Carrera 6 No. 4 - 21 Piso 2 Popayan</t>
  </si>
  <si>
    <t>QUIBDÓ</t>
  </si>
  <si>
    <t>Carrera 2 No . 24 - 14 Oficina 202 
Carrera 2 No. 24 -14  Oficina 203 y 204
Quibdó</t>
  </si>
  <si>
    <t>RIOHACHA</t>
  </si>
  <si>
    <t>Calle 7 No. 6 - 57 Local 101 - 103
Riohacha</t>
  </si>
  <si>
    <t>SINCELEJO</t>
  </si>
  <si>
    <t>Carrera 19 No. 27 - 07 Local 1
Sincelejo</t>
  </si>
  <si>
    <t>TUNJA</t>
  </si>
  <si>
    <t>Calle 18 No. 11 -22 Oficina 206 B
Oficina 406- Tunja</t>
  </si>
  <si>
    <t>VILLAVICENCIO</t>
  </si>
  <si>
    <t>Carrera 39 No. 35 - 49 /  51 - 55 Barzal Alto
Villavicencio</t>
  </si>
  <si>
    <t>YOPAL</t>
  </si>
  <si>
    <t xml:space="preserve">Carrera 29 No. 13 - 32 / 13 - 40 Local 4 y 5
Calle 13 No. 27-64, Garaje 3 y 5, Edificio DECK 29 </t>
  </si>
  <si>
    <t>SARDINATA</t>
  </si>
  <si>
    <t>Carrera 7 # 75B -14, Neiva</t>
  </si>
  <si>
    <t>BODEGA BOGOTÁ</t>
  </si>
  <si>
    <t>No es de manejor de la SRF, bodegas de salvamentos tema a tratar con la Subgerencia de Recobros y Salvamentos.</t>
  </si>
  <si>
    <t>BODEGA CALI</t>
  </si>
  <si>
    <t>BODEGA MEDELLIN</t>
  </si>
  <si>
    <t>BODEGA BARRANQUILLA</t>
  </si>
  <si>
    <t>BOGOTÁ-CORPORATIVO</t>
  </si>
  <si>
    <t>Calle 93 No. 15-40 Bogotá</t>
  </si>
  <si>
    <t>BOGOTÁ- BODEGA TEQUENDAMA</t>
  </si>
  <si>
    <t>Carrera 13 A No. 23-65 Bogotá</t>
  </si>
  <si>
    <t>BOGOTÁ-ASDECOS</t>
  </si>
  <si>
    <t>Calle 59 No. 8-21, Apartamento M1, Edificio Tundana, Bogotá.</t>
  </si>
  <si>
    <t>BOGOTÁ-FIMPREVI</t>
  </si>
  <si>
    <t>Transversal 9° No. 55, 97, Edificio VIMA, Bogotá, oficinas 301 y 302</t>
  </si>
  <si>
    <t>BOGOTÁ-SINTRAPREVI</t>
  </si>
  <si>
    <t>Transversal 9° No. 55-67, Edificio El Triángulo, Bogotá, oficina 401</t>
  </si>
  <si>
    <t>BOGOTÁ- FONDO DE EMPLEADOS</t>
  </si>
  <si>
    <t>Transversal 9° No. 55, 97, Edificio VIMA, Bogotá, oficinas 303 y 304</t>
  </si>
  <si>
    <t>OFICINA BARRANQUILLA</t>
  </si>
  <si>
    <t xml:space="preserve">Carrera. 49 B No. 76 -224 Piso 1 Barranquilla </t>
  </si>
  <si>
    <t>DATACENTER TRIARA</t>
  </si>
  <si>
    <t>TRIARA Km 7 Autopista Medellín, Costado Sur, Parque Empresarial Celta Trade</t>
  </si>
  <si>
    <t>TOTAL</t>
  </si>
  <si>
    <t>EQUIPO MOVIL Y PORTATIL - INCLUYE CELULARES
31.10.2025</t>
  </si>
  <si>
    <t>BOGOTA</t>
  </si>
  <si>
    <t>BARRANQUILLA</t>
  </si>
  <si>
    <t>No</t>
  </si>
  <si>
    <t>EQUIPO ELECTRONICO Y ELECTRICO 31.10.2025</t>
  </si>
  <si>
    <t>OBRAS DE ARTE</t>
  </si>
  <si>
    <t>SALVAMENTOS</t>
  </si>
  <si>
    <t>DINEROS Y TITULOS VALORES</t>
  </si>
  <si>
    <t>No PISOS</t>
  </si>
  <si>
    <t>RANGO DE CONSTRUCCIÓN</t>
  </si>
  <si>
    <t>N/A</t>
  </si>
  <si>
    <t>Por definir</t>
  </si>
  <si>
    <t>VALORES ASEGURADOS 
LA PREVISORA S.A.</t>
  </si>
  <si>
    <t>DINERO Y TITULOS VALORES
2022-2023</t>
  </si>
  <si>
    <t>DINERO Y TITULOS VALORES
2023-2024</t>
  </si>
  <si>
    <t>SALVAMENTOS
2022-2023</t>
  </si>
  <si>
    <t>Antes de 1963</t>
  </si>
  <si>
    <t>Entre 1963 y 1977</t>
  </si>
  <si>
    <t>Entre1978 y 1984</t>
  </si>
  <si>
    <t>Entre 1985 y 1997</t>
  </si>
  <si>
    <t>Entre 1998 y 2010</t>
  </si>
  <si>
    <t>2011 en adelante</t>
  </si>
  <si>
    <t>No aplica</t>
  </si>
  <si>
    <t>CALI BACK</t>
  </si>
  <si>
    <t>CALI CAD</t>
  </si>
  <si>
    <t>CALI FRONT</t>
  </si>
  <si>
    <t>MEDELLIN BACK</t>
  </si>
  <si>
    <t>MEDELLIN FRONT</t>
  </si>
  <si>
    <t>BOGOTÁ- BODEGA ALMACEN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</si>
</sst>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4" formatCode="_-&quot;$&quot;\ * #,##0.00_-;\-&quot;$&quot;\ * #,##0.00_-;_-&quot;$&quot;\ * &quot;-&quot;??_-;_-@_-"/>
    <numFmt numFmtId="164" formatCode="_-&quot;$&quot;\ * #,##0_-;\-&quot;$&quot;\ * #,##0_-;_-&quot;$&quot;\ * &quot;-&quot;??_-;_-@_-"/>
  </numFmts>
  <fonts count="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b/>
      <sz val="12"/>
      <color theme="1"/>
      <name val="Aptos Narrow"/>
      <family val="2"/>
      <scheme val="minor"/>
    </font>
    <font>
      <b/>
      <sz val="10"/>
      <color theme="1"/>
      <name val="Aptos Narrow"/>
      <family val="2"/>
      <scheme val="minor"/>
    </font>
    <font>
      <b/>
      <sz val="14"/>
      <color theme="1"/>
      <name val="Aptos Narrow"/>
      <family val="2"/>
      <scheme val="minor"/>
    </font>
    <font>
      <sz val="11"/>
      <name val="Arial"/>
      <family val="2"/>
    </font>
  </fonts>
  <fills count="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9"/>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0" fontId="1" fillId="0" borderId="0"/>
    <xf numFmtId="41" fontId="1" fillId="0" borderId="0" applyFont="0" applyFill="0" applyBorder="0" applyAlignment="0" applyProtection="0"/>
  </cellStyleXfs>
  <cellXfs count="53">
    <xf numFmtId="0" fontId="0" fillId="0" borderId="0" xfId="0"/>
    <xf numFmtId="0" fontId="1" fillId="0" borderId="0" xfId="2"/>
    <xf numFmtId="0" fontId="3" fillId="2" borderId="2" xfId="2" applyFont="1" applyFill="1" applyBorder="1" applyAlignment="1">
      <alignment vertical="center"/>
    </xf>
    <xf numFmtId="0" fontId="3" fillId="2" borderId="2" xfId="2"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1" xfId="2" applyFont="1" applyFill="1" applyBorder="1" applyAlignment="1">
      <alignment horizontal="center" vertical="center" wrapText="1"/>
    </xf>
    <xf numFmtId="0" fontId="1" fillId="0" borderId="0" xfId="2" applyAlignment="1">
      <alignment vertical="center"/>
    </xf>
    <xf numFmtId="0" fontId="1" fillId="0" borderId="1" xfId="2" applyBorder="1" applyAlignment="1">
      <alignment horizontal="left" vertical="center"/>
    </xf>
    <xf numFmtId="44" fontId="1" fillId="0" borderId="1" xfId="2" applyNumberFormat="1" applyBorder="1" applyAlignment="1">
      <alignment vertical="center"/>
    </xf>
    <xf numFmtId="0" fontId="1" fillId="0" borderId="1" xfId="2" applyBorder="1" applyAlignment="1">
      <alignment vertical="center"/>
    </xf>
    <xf numFmtId="44" fontId="1" fillId="0" borderId="1" xfId="2" applyNumberFormat="1" applyBorder="1" applyAlignment="1">
      <alignment horizontal="center" vertical="center"/>
    </xf>
    <xf numFmtId="0" fontId="1" fillId="4" borderId="0" xfId="2" applyFill="1"/>
    <xf numFmtId="0" fontId="1" fillId="0" borderId="1" xfId="2" applyBorder="1" applyAlignment="1">
      <alignment vertical="center" wrapText="1"/>
    </xf>
    <xf numFmtId="0" fontId="1" fillId="0" borderId="1" xfId="2" applyBorder="1" applyAlignment="1">
      <alignment horizontal="left" vertical="center" wrapText="1"/>
    </xf>
    <xf numFmtId="0" fontId="2" fillId="0" borderId="1" xfId="2" applyFont="1" applyBorder="1" applyAlignment="1">
      <alignment vertical="center" wrapText="1"/>
    </xf>
    <xf numFmtId="0" fontId="4" fillId="3" borderId="1" xfId="2" applyFont="1" applyFill="1" applyBorder="1" applyAlignment="1">
      <alignment horizontal="center" vertical="center"/>
    </xf>
    <xf numFmtId="44" fontId="4" fillId="3" borderId="1" xfId="2" applyNumberFormat="1" applyFont="1" applyFill="1" applyBorder="1" applyAlignment="1">
      <alignment horizontal="center" vertical="center"/>
    </xf>
    <xf numFmtId="41" fontId="4" fillId="3" borderId="1" xfId="3" applyFont="1" applyFill="1" applyBorder="1" applyAlignment="1">
      <alignment horizontal="center" vertical="center"/>
    </xf>
    <xf numFmtId="0" fontId="4" fillId="0" borderId="0" xfId="2" applyFont="1" applyAlignment="1">
      <alignment horizontal="center"/>
    </xf>
    <xf numFmtId="0" fontId="1" fillId="0" borderId="0" xfId="2" applyAlignment="1">
      <alignment horizontal="center" vertical="center"/>
    </xf>
    <xf numFmtId="0" fontId="1" fillId="0" borderId="0" xfId="2" applyAlignment="1">
      <alignment horizontal="center"/>
    </xf>
    <xf numFmtId="0" fontId="1" fillId="4" borderId="4" xfId="2" applyFill="1" applyBorder="1" applyAlignment="1">
      <alignment horizontal="center"/>
    </xf>
    <xf numFmtId="0" fontId="1" fillId="4" borderId="5" xfId="2" applyFill="1" applyBorder="1" applyAlignment="1">
      <alignment horizontal="center"/>
    </xf>
    <xf numFmtId="0" fontId="1" fillId="4" borderId="6" xfId="2" applyFill="1" applyBorder="1" applyAlignment="1">
      <alignment horizontal="center"/>
    </xf>
    <xf numFmtId="0" fontId="1" fillId="0" borderId="8" xfId="2" applyBorder="1" applyAlignment="1">
      <alignment horizontal="left" vertical="center"/>
    </xf>
    <xf numFmtId="0" fontId="1" fillId="0" borderId="9" xfId="2" applyBorder="1" applyAlignment="1">
      <alignment horizontal="left" vertical="center"/>
    </xf>
    <xf numFmtId="0" fontId="1" fillId="0" borderId="9" xfId="2" applyBorder="1"/>
    <xf numFmtId="164" fontId="1" fillId="0" borderId="9" xfId="1" applyNumberFormat="1" applyBorder="1"/>
    <xf numFmtId="0" fontId="1" fillId="0" borderId="10" xfId="2" applyBorder="1" applyAlignment="1">
      <alignment horizontal="left" vertical="center"/>
    </xf>
    <xf numFmtId="0" fontId="4" fillId="3" borderId="7" xfId="2" applyFont="1" applyFill="1" applyBorder="1" applyAlignment="1">
      <alignment horizontal="center" vertical="center"/>
    </xf>
    <xf numFmtId="164" fontId="1" fillId="0" borderId="8" xfId="2" applyNumberFormat="1" applyBorder="1" applyAlignment="1">
      <alignment vertical="center"/>
    </xf>
    <xf numFmtId="164" fontId="1" fillId="0" borderId="9" xfId="2" applyNumberFormat="1" applyBorder="1" applyAlignment="1">
      <alignment vertical="center"/>
    </xf>
    <xf numFmtId="164" fontId="1" fillId="0" borderId="9" xfId="2" applyNumberFormat="1" applyBorder="1"/>
    <xf numFmtId="164" fontId="1" fillId="0" borderId="10" xfId="2" applyNumberFormat="1" applyBorder="1" applyAlignment="1">
      <alignment vertical="center"/>
    </xf>
    <xf numFmtId="164" fontId="4" fillId="3" borderId="7" xfId="2" applyNumberFormat="1" applyFont="1" applyFill="1" applyBorder="1" applyAlignment="1">
      <alignment horizontal="center" vertical="center"/>
    </xf>
    <xf numFmtId="164" fontId="1" fillId="0" borderId="8" xfId="2" applyNumberFormat="1" applyBorder="1" applyAlignment="1">
      <alignment horizontal="center" vertical="center"/>
    </xf>
    <xf numFmtId="164" fontId="1" fillId="0" borderId="9" xfId="2" applyNumberFormat="1" applyBorder="1" applyAlignment="1">
      <alignment horizontal="center" vertical="center"/>
    </xf>
    <xf numFmtId="164" fontId="1" fillId="0" borderId="10" xfId="2" applyNumberFormat="1" applyBorder="1" applyAlignment="1">
      <alignment horizontal="center" vertical="center"/>
    </xf>
    <xf numFmtId="0" fontId="5" fillId="2" borderId="3" xfId="2" applyFont="1" applyFill="1" applyBorder="1" applyAlignment="1">
      <alignment horizontal="center" vertical="center"/>
    </xf>
    <xf numFmtId="0" fontId="5" fillId="2" borderId="7" xfId="2" applyFont="1" applyFill="1" applyBorder="1" applyAlignment="1">
      <alignment horizontal="center" vertical="center"/>
    </xf>
    <xf numFmtId="0" fontId="5" fillId="2" borderId="7" xfId="2" applyFont="1" applyFill="1" applyBorder="1" applyAlignment="1">
      <alignment horizontal="center" vertical="center" wrapText="1"/>
    </xf>
    <xf numFmtId="164" fontId="4" fillId="3" borderId="1" xfId="2" applyNumberFormat="1" applyFont="1" applyFill="1" applyBorder="1" applyAlignment="1">
      <alignment horizontal="center" vertical="center"/>
    </xf>
    <xf numFmtId="0" fontId="3" fillId="0" borderId="1" xfId="2" applyFont="1" applyBorder="1" applyAlignment="1">
      <alignment horizontal="center" vertical="center"/>
    </xf>
    <xf numFmtId="0" fontId="3" fillId="0" borderId="1" xfId="2" applyFont="1" applyBorder="1" applyAlignment="1">
      <alignment horizontal="center"/>
    </xf>
    <xf numFmtId="0" fontId="1" fillId="0" borderId="1" xfId="2" applyBorder="1" applyAlignment="1">
      <alignment horizontal="center" vertical="center"/>
    </xf>
    <xf numFmtId="0" fontId="6" fillId="2" borderId="1" xfId="2" applyFont="1" applyFill="1" applyBorder="1" applyAlignment="1">
      <alignment horizontal="center" vertical="center" wrapText="1"/>
    </xf>
    <xf numFmtId="0" fontId="3" fillId="5" borderId="2" xfId="2" applyFont="1" applyFill="1" applyBorder="1" applyAlignment="1">
      <alignment horizontal="center" vertical="center"/>
    </xf>
    <xf numFmtId="0" fontId="3" fillId="3" borderId="2" xfId="2" applyFont="1" applyFill="1" applyBorder="1" applyAlignment="1">
      <alignment horizontal="center" vertical="center" wrapText="1"/>
    </xf>
    <xf numFmtId="0" fontId="3" fillId="6" borderId="2" xfId="2" applyFont="1" applyFill="1" applyBorder="1" applyAlignment="1">
      <alignment horizontal="center" vertical="center" wrapText="1"/>
    </xf>
    <xf numFmtId="0" fontId="7" fillId="0" borderId="0" xfId="0" applyFont="1"/>
    <xf numFmtId="44" fontId="1" fillId="6" borderId="1" xfId="2" applyNumberFormat="1" applyFill="1" applyBorder="1" applyAlignment="1">
      <alignment vertical="center"/>
    </xf>
    <xf numFmtId="164" fontId="1" fillId="0" borderId="1" xfId="2" applyNumberFormat="1" applyBorder="1" applyAlignment="1">
      <alignment vertical="center"/>
    </xf>
    <xf numFmtId="164" fontId="1" fillId="6" borderId="1" xfId="2" applyNumberFormat="1" applyFill="1" applyBorder="1" applyAlignment="1">
      <alignment vertical="center"/>
    </xf>
  </cellXfs>
  <cellStyles count="4">
    <cellStyle name="Millares [0] 3" xfId="3" xr:uid="{52575518-E886-4B46-8D4D-D6AFA8B4D1AC}"/>
    <cellStyle name="Moneda" xfId="1" builtinId="4"/>
    <cellStyle name="Normal" xfId="0" builtinId="0"/>
    <cellStyle name="Normal 3" xfId="2" xr:uid="{558E68B0-75DD-4E50-9C53-4308E60D0FB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8F40-02FE-4DD9-A016-4DB1C446A774}">
  <dimension ref="A1:H35"/>
  <sheetViews>
    <sheetView workbookViewId="0">
      <selection activeCell="C2" sqref="C2:C27"/>
    </sheetView>
  </sheetViews>
  <sheetFormatPr baseColWidth="10" defaultColWidth="10.90625" defaultRowHeight="14.5" x14ac:dyDescent="0.35"/>
  <cols>
    <col min="1" max="1" width="3" style="20" bestFit="1" customWidth="1"/>
    <col min="2" max="2" width="15.08984375" style="1" bestFit="1" customWidth="1"/>
    <col min="3" max="7" width="19.36328125" style="1" customWidth="1"/>
    <col min="8" max="8" width="19.36328125" style="19" customWidth="1"/>
    <col min="9" max="16384" width="10.90625" style="1"/>
  </cols>
  <sheetData>
    <row r="1" spans="1:8" s="19" customFormat="1" ht="52.5" thickBot="1" x14ac:dyDescent="0.4">
      <c r="A1" s="38" t="s">
        <v>88</v>
      </c>
      <c r="B1" s="39" t="s">
        <v>0</v>
      </c>
      <c r="C1" s="40" t="s">
        <v>2</v>
      </c>
      <c r="D1" s="40" t="s">
        <v>85</v>
      </c>
      <c r="E1" s="40" t="s">
        <v>89</v>
      </c>
      <c r="F1" s="40" t="s">
        <v>5</v>
      </c>
      <c r="G1" s="40" t="s">
        <v>6</v>
      </c>
      <c r="H1" s="40" t="s">
        <v>8</v>
      </c>
    </row>
    <row r="2" spans="1:8" s="11" customFormat="1" x14ac:dyDescent="0.35">
      <c r="A2" s="21">
        <v>1</v>
      </c>
      <c r="B2" s="24" t="s">
        <v>9</v>
      </c>
      <c r="C2" s="30">
        <v>0</v>
      </c>
      <c r="D2" s="30">
        <v>0</v>
      </c>
      <c r="E2" s="30">
        <v>71522366.047100008</v>
      </c>
      <c r="F2" s="30">
        <v>9000000</v>
      </c>
      <c r="G2" s="30">
        <v>56863666</v>
      </c>
      <c r="H2" s="35">
        <f>SUM(C2:G2)</f>
        <v>137386032.04710001</v>
      </c>
    </row>
    <row r="3" spans="1:8" s="11" customFormat="1" x14ac:dyDescent="0.35">
      <c r="A3" s="22">
        <v>2</v>
      </c>
      <c r="B3" s="25" t="s">
        <v>11</v>
      </c>
      <c r="C3" s="31">
        <v>382286120.25</v>
      </c>
      <c r="D3" s="31">
        <v>899935</v>
      </c>
      <c r="E3" s="30">
        <v>121914967.259</v>
      </c>
      <c r="F3" s="31">
        <v>0</v>
      </c>
      <c r="G3" s="31">
        <v>85456810.199699998</v>
      </c>
      <c r="H3" s="36">
        <f>SUM(C3:G3)</f>
        <v>590557832.70869994</v>
      </c>
    </row>
    <row r="4" spans="1:8" s="11" customFormat="1" x14ac:dyDescent="0.35">
      <c r="A4" s="22">
        <v>3</v>
      </c>
      <c r="B4" s="26" t="s">
        <v>87</v>
      </c>
      <c r="C4" s="31">
        <v>0</v>
      </c>
      <c r="D4" s="31">
        <v>0</v>
      </c>
      <c r="E4" s="30">
        <v>16722441.68</v>
      </c>
      <c r="F4" s="31">
        <v>0</v>
      </c>
      <c r="G4" s="31">
        <v>0</v>
      </c>
      <c r="H4" s="36">
        <v>16722441.68</v>
      </c>
    </row>
    <row r="5" spans="1:8" s="11" customFormat="1" x14ac:dyDescent="0.35">
      <c r="A5" s="22">
        <v>4</v>
      </c>
      <c r="B5" s="27" t="s">
        <v>86</v>
      </c>
      <c r="C5" s="27">
        <v>45655665279.980316</v>
      </c>
      <c r="D5" s="27">
        <v>319727578.96270001</v>
      </c>
      <c r="E5" s="30">
        <v>11122049832.999393</v>
      </c>
      <c r="F5" s="27">
        <v>426201103</v>
      </c>
      <c r="G5" s="27">
        <v>1525464588.0724034</v>
      </c>
      <c r="H5" s="27">
        <v>59049108383.014809</v>
      </c>
    </row>
    <row r="6" spans="1:8" s="11" customFormat="1" x14ac:dyDescent="0.35">
      <c r="A6" s="22">
        <v>5</v>
      </c>
      <c r="B6" s="25" t="s">
        <v>17</v>
      </c>
      <c r="C6" s="31">
        <v>0</v>
      </c>
      <c r="D6" s="31">
        <v>1599870</v>
      </c>
      <c r="E6" s="30">
        <v>125891324.68539996</v>
      </c>
      <c r="F6" s="31"/>
      <c r="G6" s="31">
        <v>62601641.969699994</v>
      </c>
      <c r="H6" s="36">
        <f t="shared" ref="H6:H13" si="0">SUM(C6:G6)</f>
        <v>190092836.65509996</v>
      </c>
    </row>
    <row r="7" spans="1:8" s="11" customFormat="1" x14ac:dyDescent="0.35">
      <c r="A7" s="22">
        <v>6</v>
      </c>
      <c r="B7" s="25" t="s">
        <v>19</v>
      </c>
      <c r="C7" s="31">
        <v>0</v>
      </c>
      <c r="D7" s="31">
        <v>0</v>
      </c>
      <c r="E7" s="30">
        <v>93354981.120299965</v>
      </c>
      <c r="F7" s="31">
        <v>12795475</v>
      </c>
      <c r="G7" s="31">
        <v>47993790</v>
      </c>
      <c r="H7" s="36">
        <f t="shared" si="0"/>
        <v>154144246.12029997</v>
      </c>
    </row>
    <row r="8" spans="1:8" s="11" customFormat="1" x14ac:dyDescent="0.35">
      <c r="A8" s="22">
        <v>7</v>
      </c>
      <c r="B8" s="25" t="s">
        <v>21</v>
      </c>
      <c r="C8" s="31">
        <v>843712305</v>
      </c>
      <c r="D8" s="31">
        <v>3399740</v>
      </c>
      <c r="E8" s="30">
        <v>203964683.24659997</v>
      </c>
      <c r="F8" s="31">
        <v>0</v>
      </c>
      <c r="G8" s="31">
        <v>81559269.199699998</v>
      </c>
      <c r="H8" s="36">
        <f t="shared" si="0"/>
        <v>1132635997.4463</v>
      </c>
    </row>
    <row r="9" spans="1:8" s="11" customFormat="1" x14ac:dyDescent="0.35">
      <c r="A9" s="22">
        <v>8</v>
      </c>
      <c r="B9" s="25" t="s">
        <v>23</v>
      </c>
      <c r="C9" s="31">
        <v>0</v>
      </c>
      <c r="D9" s="31">
        <v>799935</v>
      </c>
      <c r="E9" s="30">
        <v>119821839.97949994</v>
      </c>
      <c r="F9" s="31">
        <v>23350215</v>
      </c>
      <c r="G9" s="31">
        <v>41265718</v>
      </c>
      <c r="H9" s="36">
        <f t="shared" si="0"/>
        <v>185237707.97949994</v>
      </c>
    </row>
    <row r="10" spans="1:8" s="11" customFormat="1" x14ac:dyDescent="0.35">
      <c r="A10" s="22">
        <v>9</v>
      </c>
      <c r="B10" s="25" t="s">
        <v>25</v>
      </c>
      <c r="C10" s="31">
        <v>271130402</v>
      </c>
      <c r="D10" s="31">
        <v>799935</v>
      </c>
      <c r="E10" s="30">
        <v>159990163.37309998</v>
      </c>
      <c r="F10" s="31">
        <v>0</v>
      </c>
      <c r="G10" s="31">
        <v>126052574</v>
      </c>
      <c r="H10" s="36">
        <f t="shared" si="0"/>
        <v>557973074.37310004</v>
      </c>
    </row>
    <row r="11" spans="1:8" s="11" customFormat="1" x14ac:dyDescent="0.35">
      <c r="A11" s="22">
        <v>10</v>
      </c>
      <c r="B11" s="25" t="s">
        <v>27</v>
      </c>
      <c r="C11" s="31">
        <v>0</v>
      </c>
      <c r="D11" s="31">
        <v>0</v>
      </c>
      <c r="E11" s="30">
        <v>112815182.0403</v>
      </c>
      <c r="F11" s="31">
        <v>2178000</v>
      </c>
      <c r="G11" s="31">
        <v>44562652</v>
      </c>
      <c r="H11" s="36">
        <f t="shared" si="0"/>
        <v>159555834.04030001</v>
      </c>
    </row>
    <row r="12" spans="1:8" s="11" customFormat="1" x14ac:dyDescent="0.35">
      <c r="A12" s="22">
        <v>11</v>
      </c>
      <c r="B12" s="25" t="s">
        <v>29</v>
      </c>
      <c r="C12" s="31">
        <v>301326168.5</v>
      </c>
      <c r="D12" s="31">
        <v>799935</v>
      </c>
      <c r="E12" s="30">
        <v>126603724.7897</v>
      </c>
      <c r="F12" s="31">
        <v>0</v>
      </c>
      <c r="G12" s="31">
        <v>43535402</v>
      </c>
      <c r="H12" s="36">
        <f t="shared" si="0"/>
        <v>472265230.28970003</v>
      </c>
    </row>
    <row r="13" spans="1:8" s="11" customFormat="1" x14ac:dyDescent="0.35">
      <c r="A13" s="22">
        <v>12</v>
      </c>
      <c r="B13" s="25" t="s">
        <v>31</v>
      </c>
      <c r="C13" s="31">
        <v>419765043.74999994</v>
      </c>
      <c r="D13" s="31">
        <v>799935</v>
      </c>
      <c r="E13" s="30">
        <v>109772897.00390001</v>
      </c>
      <c r="F13" s="31">
        <v>0</v>
      </c>
      <c r="G13" s="31">
        <v>35578324</v>
      </c>
      <c r="H13" s="36">
        <f t="shared" si="0"/>
        <v>565916199.75389993</v>
      </c>
    </row>
    <row r="14" spans="1:8" s="11" customFormat="1" x14ac:dyDescent="0.35">
      <c r="A14" s="22">
        <v>13</v>
      </c>
      <c r="B14" s="25" t="s">
        <v>33</v>
      </c>
      <c r="C14" s="32">
        <v>2070827806.6999996</v>
      </c>
      <c r="D14" s="32">
        <v>3199740</v>
      </c>
      <c r="E14" s="30">
        <v>773283533.23559976</v>
      </c>
      <c r="F14" s="32">
        <v>56213971.200000003</v>
      </c>
      <c r="G14" s="32">
        <v>208498385.1997</v>
      </c>
      <c r="H14" s="32">
        <v>3112023436.335299</v>
      </c>
    </row>
    <row r="15" spans="1:8" s="11" customFormat="1" x14ac:dyDescent="0.35">
      <c r="A15" s="22">
        <v>14</v>
      </c>
      <c r="B15" s="25" t="s">
        <v>37</v>
      </c>
      <c r="C15" s="31">
        <v>0</v>
      </c>
      <c r="D15" s="31">
        <v>0</v>
      </c>
      <c r="E15" s="30">
        <v>86352457.762099996</v>
      </c>
      <c r="F15" s="31">
        <v>5309291</v>
      </c>
      <c r="G15" s="31">
        <v>19524878</v>
      </c>
      <c r="H15" s="36">
        <f t="shared" ref="H15:H27" si="1">SUM(C15:G15)</f>
        <v>111186626.7621</v>
      </c>
    </row>
    <row r="16" spans="1:8" s="11" customFormat="1" x14ac:dyDescent="0.35">
      <c r="A16" s="22">
        <v>15</v>
      </c>
      <c r="B16" s="25" t="s">
        <v>39</v>
      </c>
      <c r="C16" s="31">
        <v>0</v>
      </c>
      <c r="D16" s="31">
        <v>899935</v>
      </c>
      <c r="E16" s="30">
        <v>120337261.95750001</v>
      </c>
      <c r="F16" s="31">
        <v>5309291</v>
      </c>
      <c r="G16" s="31">
        <v>18344562</v>
      </c>
      <c r="H16" s="36">
        <f t="shared" si="1"/>
        <v>144891049.95750001</v>
      </c>
    </row>
    <row r="17" spans="1:8" s="11" customFormat="1" x14ac:dyDescent="0.35">
      <c r="A17" s="22">
        <v>16</v>
      </c>
      <c r="B17" s="25" t="s">
        <v>41</v>
      </c>
      <c r="C17" s="31">
        <v>0</v>
      </c>
      <c r="D17" s="31">
        <v>799935</v>
      </c>
      <c r="E17" s="30">
        <v>113927147.3731</v>
      </c>
      <c r="F17" s="31">
        <v>29052200</v>
      </c>
      <c r="G17" s="31">
        <v>31945792</v>
      </c>
      <c r="H17" s="36">
        <f t="shared" si="1"/>
        <v>175725074.37309998</v>
      </c>
    </row>
    <row r="18" spans="1:8" s="11" customFormat="1" x14ac:dyDescent="0.35">
      <c r="A18" s="22">
        <v>17</v>
      </c>
      <c r="B18" s="25" t="s">
        <v>43</v>
      </c>
      <c r="C18" s="31">
        <v>558512928</v>
      </c>
      <c r="D18" s="31">
        <v>799935</v>
      </c>
      <c r="E18" s="30">
        <v>117181815.4041</v>
      </c>
      <c r="F18" s="31">
        <v>7542000</v>
      </c>
      <c r="G18" s="31">
        <v>57182768.670000002</v>
      </c>
      <c r="H18" s="36">
        <f t="shared" si="1"/>
        <v>741219447.0740999</v>
      </c>
    </row>
    <row r="19" spans="1:8" s="11" customFormat="1" x14ac:dyDescent="0.35">
      <c r="A19" s="22">
        <v>18</v>
      </c>
      <c r="B19" s="25" t="s">
        <v>45</v>
      </c>
      <c r="C19" s="31">
        <v>0</v>
      </c>
      <c r="D19" s="31">
        <v>899935</v>
      </c>
      <c r="E19" s="30">
        <v>124200212.07350001</v>
      </c>
      <c r="F19" s="31">
        <v>0</v>
      </c>
      <c r="G19" s="31">
        <v>22861436</v>
      </c>
      <c r="H19" s="36">
        <f t="shared" si="1"/>
        <v>147961583.07350001</v>
      </c>
    </row>
    <row r="20" spans="1:8" s="11" customFormat="1" x14ac:dyDescent="0.35">
      <c r="A20" s="22">
        <v>19</v>
      </c>
      <c r="B20" s="25" t="s">
        <v>47</v>
      </c>
      <c r="C20" s="31">
        <v>0</v>
      </c>
      <c r="D20" s="31">
        <v>0</v>
      </c>
      <c r="E20" s="30">
        <v>94504646.737700015</v>
      </c>
      <c r="F20" s="31">
        <v>0</v>
      </c>
      <c r="G20" s="31">
        <v>26872894</v>
      </c>
      <c r="H20" s="36">
        <f t="shared" si="1"/>
        <v>121377540.73770002</v>
      </c>
    </row>
    <row r="21" spans="1:8" s="11" customFormat="1" x14ac:dyDescent="0.35">
      <c r="A21" s="22">
        <v>20</v>
      </c>
      <c r="B21" s="25" t="s">
        <v>49</v>
      </c>
      <c r="C21" s="31">
        <v>179404786.80000001</v>
      </c>
      <c r="D21" s="31">
        <v>0</v>
      </c>
      <c r="E21" s="30">
        <v>69119475.234099999</v>
      </c>
      <c r="F21" s="31">
        <v>5309291</v>
      </c>
      <c r="G21" s="31">
        <v>23073562</v>
      </c>
      <c r="H21" s="36">
        <f t="shared" si="1"/>
        <v>276907115.0341</v>
      </c>
    </row>
    <row r="22" spans="1:8" s="11" customFormat="1" x14ac:dyDescent="0.35">
      <c r="A22" s="22">
        <v>21</v>
      </c>
      <c r="B22" s="25" t="s">
        <v>51</v>
      </c>
      <c r="C22" s="31">
        <v>299840566.30000001</v>
      </c>
      <c r="D22" s="31">
        <v>799935</v>
      </c>
      <c r="E22" s="30">
        <v>99451719.718699992</v>
      </c>
      <c r="F22" s="31">
        <v>31723000</v>
      </c>
      <c r="G22" s="31">
        <v>20424736</v>
      </c>
      <c r="H22" s="36">
        <f t="shared" si="1"/>
        <v>452239957.0187</v>
      </c>
    </row>
    <row r="23" spans="1:8" s="11" customFormat="1" x14ac:dyDescent="0.35">
      <c r="A23" s="22">
        <v>22</v>
      </c>
      <c r="B23" s="25" t="s">
        <v>61</v>
      </c>
      <c r="C23" s="31">
        <v>15766632</v>
      </c>
      <c r="D23" s="31">
        <v>0</v>
      </c>
      <c r="E23" s="30">
        <v>0</v>
      </c>
      <c r="F23" s="31">
        <v>0</v>
      </c>
      <c r="G23" s="31">
        <v>0</v>
      </c>
      <c r="H23" s="36">
        <f t="shared" si="1"/>
        <v>15766632</v>
      </c>
    </row>
    <row r="24" spans="1:8" x14ac:dyDescent="0.35">
      <c r="A24" s="22">
        <v>23</v>
      </c>
      <c r="B24" s="25" t="s">
        <v>53</v>
      </c>
      <c r="C24" s="31">
        <v>0</v>
      </c>
      <c r="D24" s="31">
        <v>0</v>
      </c>
      <c r="E24" s="30">
        <v>72654712.762099996</v>
      </c>
      <c r="F24" s="31">
        <v>0</v>
      </c>
      <c r="G24" s="31">
        <v>25481724</v>
      </c>
      <c r="H24" s="36">
        <f t="shared" si="1"/>
        <v>98136436.762099996</v>
      </c>
    </row>
    <row r="25" spans="1:8" x14ac:dyDescent="0.35">
      <c r="A25" s="22">
        <v>24</v>
      </c>
      <c r="B25" s="25" t="s">
        <v>55</v>
      </c>
      <c r="C25" s="31">
        <v>569865452</v>
      </c>
      <c r="D25" s="31">
        <v>899935</v>
      </c>
      <c r="E25" s="30">
        <v>90750227.789700001</v>
      </c>
      <c r="F25" s="31">
        <v>0</v>
      </c>
      <c r="G25" s="31">
        <v>22841568</v>
      </c>
      <c r="H25" s="36">
        <f t="shared" si="1"/>
        <v>684357182.78970003</v>
      </c>
    </row>
    <row r="26" spans="1:8" x14ac:dyDescent="0.35">
      <c r="A26" s="22">
        <v>25</v>
      </c>
      <c r="B26" s="25" t="s">
        <v>57</v>
      </c>
      <c r="C26" s="31">
        <v>0</v>
      </c>
      <c r="D26" s="31">
        <v>799935</v>
      </c>
      <c r="E26" s="30">
        <v>130027687.31410001</v>
      </c>
      <c r="F26" s="31">
        <v>0</v>
      </c>
      <c r="G26" s="31">
        <v>24530512</v>
      </c>
      <c r="H26" s="36">
        <f t="shared" si="1"/>
        <v>155358134.31410003</v>
      </c>
    </row>
    <row r="27" spans="1:8" ht="15" thickBot="1" x14ac:dyDescent="0.4">
      <c r="A27" s="23">
        <v>26</v>
      </c>
      <c r="B27" s="28" t="s">
        <v>59</v>
      </c>
      <c r="C27" s="33">
        <v>1397509409</v>
      </c>
      <c r="D27" s="33">
        <v>0</v>
      </c>
      <c r="E27" s="30">
        <v>94496650.345499992</v>
      </c>
      <c r="F27" s="31">
        <v>0</v>
      </c>
      <c r="G27" s="33">
        <v>25152908</v>
      </c>
      <c r="H27" s="37">
        <f t="shared" si="1"/>
        <v>1517158967.3455</v>
      </c>
    </row>
    <row r="28" spans="1:8" s="18" customFormat="1" ht="16.5" thickBot="1" x14ac:dyDescent="0.45">
      <c r="A28" s="29"/>
      <c r="B28" s="29" t="s">
        <v>84</v>
      </c>
      <c r="C28" s="34">
        <f>SUM(C2:C27)</f>
        <v>52965612900.280319</v>
      </c>
      <c r="D28" s="34">
        <f>SUM(D2:D27)</f>
        <v>337926148.96270001</v>
      </c>
      <c r="E28" s="34">
        <v>14370711951.932095</v>
      </c>
      <c r="F28" s="34">
        <f t="shared" ref="F28:H28" si="2">SUM(F2:F27)</f>
        <v>613983837.20000005</v>
      </c>
      <c r="G28" s="34">
        <f t="shared" si="2"/>
        <v>2677670161.3112035</v>
      </c>
      <c r="H28" s="34">
        <f t="shared" si="2"/>
        <v>70965904999.68631</v>
      </c>
    </row>
    <row r="29" spans="1:8" ht="15" thickBot="1" x14ac:dyDescent="0.4"/>
    <row r="30" spans="1:8" ht="16.5" thickBot="1" x14ac:dyDescent="0.4">
      <c r="F30" s="42" t="s">
        <v>90</v>
      </c>
      <c r="G30" s="42"/>
      <c r="H30" s="34">
        <v>4601108022</v>
      </c>
    </row>
    <row r="31" spans="1:8" ht="16.5" thickBot="1" x14ac:dyDescent="0.4">
      <c r="F31" s="42" t="s">
        <v>91</v>
      </c>
      <c r="G31" s="42"/>
      <c r="H31" s="34">
        <v>6458242818</v>
      </c>
    </row>
    <row r="32" spans="1:8" ht="16.5" thickBot="1" x14ac:dyDescent="0.4">
      <c r="F32" s="43" t="s">
        <v>92</v>
      </c>
      <c r="G32" s="43"/>
      <c r="H32" s="34">
        <v>91240000</v>
      </c>
    </row>
    <row r="34" spans="8:8" ht="15" thickBot="1" x14ac:dyDescent="0.4"/>
    <row r="35" spans="8:8" ht="16.5" thickBot="1" x14ac:dyDescent="0.4">
      <c r="H35" s="34">
        <f>+H28+H30+H31+H32</f>
        <v>82116495839.68631</v>
      </c>
    </row>
  </sheetData>
  <autoFilter ref="C1:C35" xr:uid="{5C8D8F40-02FE-4DD9-A016-4DB1C446A774}"/>
  <sortState xmlns:xlrd2="http://schemas.microsoft.com/office/spreadsheetml/2017/richdata2" ref="B2:H27">
    <sortCondition ref="B2:B27"/>
  </sortState>
  <mergeCells count="3">
    <mergeCell ref="F30:G30"/>
    <mergeCell ref="F31:G31"/>
    <mergeCell ref="F32:G32"/>
  </mergeCells>
  <pageMargins left="0.7" right="0.7" top="0.75" bottom="0.75" header="0.3" footer="0.3"/>
  <headerFooter>
    <oddFooter>&amp;C_x000D_&amp;1#&amp;"Aptos"&amp;10&amp;K000000 DOCUMENTO DE USO INTERNO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EECC7-556F-4222-9F3E-728455FECC95}">
  <dimension ref="A1:I42"/>
  <sheetViews>
    <sheetView zoomScale="70" zoomScaleNormal="70" workbookViewId="0">
      <pane ySplit="1" topLeftCell="A2" activePane="bottomLeft" state="frozen"/>
      <selection pane="bottomLeft" activeCell="I42" sqref="I42"/>
    </sheetView>
  </sheetViews>
  <sheetFormatPr baseColWidth="10" defaultColWidth="10.90625" defaultRowHeight="14.5" x14ac:dyDescent="0.35"/>
  <cols>
    <col min="1" max="1" width="32.90625" style="1" customWidth="1"/>
    <col min="2" max="2" width="21.54296875" style="1" customWidth="1"/>
    <col min="3" max="3" width="22.36328125" style="1" customWidth="1"/>
    <col min="4" max="4" width="20.54296875" style="1" customWidth="1"/>
    <col min="5" max="5" width="21.6328125" style="1" customWidth="1"/>
    <col min="6" max="6" width="18.54296875" style="1" customWidth="1"/>
    <col min="7" max="7" width="20.36328125" style="1" customWidth="1"/>
    <col min="8" max="8" width="48" style="1" customWidth="1"/>
    <col min="9" max="9" width="22.453125" style="19" customWidth="1"/>
    <col min="10" max="16384" width="10.90625" style="1"/>
  </cols>
  <sheetData>
    <row r="1" spans="1:9" s="6" customFormat="1" ht="55.5" customHeight="1" x14ac:dyDescent="0.35">
      <c r="A1" s="2" t="s">
        <v>0</v>
      </c>
      <c r="B1" s="3" t="s">
        <v>2</v>
      </c>
      <c r="C1" s="3" t="s">
        <v>85</v>
      </c>
      <c r="D1" s="3" t="s">
        <v>3</v>
      </c>
      <c r="E1" s="3" t="s">
        <v>4</v>
      </c>
      <c r="F1" s="3" t="s">
        <v>5</v>
      </c>
      <c r="G1" s="3" t="s">
        <v>6</v>
      </c>
      <c r="H1" s="4" t="s">
        <v>7</v>
      </c>
      <c r="I1" s="5" t="s">
        <v>8</v>
      </c>
    </row>
    <row r="2" spans="1:9" s="11" customFormat="1" ht="39.75" customHeight="1" x14ac:dyDescent="0.35">
      <c r="A2" s="7" t="s">
        <v>9</v>
      </c>
      <c r="B2" s="8"/>
      <c r="C2" s="8">
        <v>0</v>
      </c>
      <c r="D2" s="8">
        <v>53113292.923</v>
      </c>
      <c r="E2" s="8">
        <v>18409073.1241</v>
      </c>
      <c r="F2" s="8">
        <v>9000000</v>
      </c>
      <c r="G2" s="8">
        <v>56863666</v>
      </c>
      <c r="H2" s="9" t="s">
        <v>10</v>
      </c>
      <c r="I2" s="10">
        <f t="shared" ref="I2:I41" si="0">SUM(B2:G2)</f>
        <v>137386032.04710001</v>
      </c>
    </row>
    <row r="3" spans="1:9" s="11" customFormat="1" ht="29" x14ac:dyDescent="0.35">
      <c r="A3" s="7" t="s">
        <v>11</v>
      </c>
      <c r="B3" s="8">
        <v>382286120.25</v>
      </c>
      <c r="C3" s="8">
        <v>899935</v>
      </c>
      <c r="D3" s="8">
        <v>69206919.259000003</v>
      </c>
      <c r="E3" s="8">
        <v>52708048</v>
      </c>
      <c r="F3" s="8"/>
      <c r="G3" s="8">
        <v>85456810.199699998</v>
      </c>
      <c r="H3" s="12" t="s">
        <v>12</v>
      </c>
      <c r="I3" s="10">
        <f t="shared" si="0"/>
        <v>590557832.70869994</v>
      </c>
    </row>
    <row r="4" spans="1:9" ht="290.25" customHeight="1" x14ac:dyDescent="0.35">
      <c r="A4" s="13" t="s">
        <v>13</v>
      </c>
      <c r="B4" s="8">
        <v>28220346706.762356</v>
      </c>
      <c r="C4" s="8">
        <v>196293083.00040001</v>
      </c>
      <c r="D4" s="8">
        <v>1605538960.8083947</v>
      </c>
      <c r="E4" s="8">
        <v>2165408198.3155999</v>
      </c>
      <c r="F4" s="8">
        <v>329596279</v>
      </c>
      <c r="G4" s="8">
        <v>1336928110.6324034</v>
      </c>
      <c r="H4" s="12" t="s">
        <v>14</v>
      </c>
      <c r="I4" s="10">
        <f t="shared" si="0"/>
        <v>33854111338.519157</v>
      </c>
    </row>
    <row r="5" spans="1:9" ht="72.5" x14ac:dyDescent="0.35">
      <c r="A5" s="7" t="s">
        <v>15</v>
      </c>
      <c r="B5" s="8">
        <v>16833185573.217958</v>
      </c>
      <c r="C5" s="8">
        <v>0</v>
      </c>
      <c r="D5" s="8"/>
      <c r="E5" s="8"/>
      <c r="F5" s="8"/>
      <c r="G5" s="8"/>
      <c r="H5" s="12" t="s">
        <v>16</v>
      </c>
      <c r="I5" s="10">
        <f t="shared" si="0"/>
        <v>16833185573.217958</v>
      </c>
    </row>
    <row r="6" spans="1:9" s="11" customFormat="1" ht="29" x14ac:dyDescent="0.35">
      <c r="A6" s="7" t="s">
        <v>17</v>
      </c>
      <c r="B6" s="8"/>
      <c r="C6" s="8">
        <v>1599870</v>
      </c>
      <c r="D6" s="8">
        <v>73183276.685399964</v>
      </c>
      <c r="E6" s="8">
        <v>52708048</v>
      </c>
      <c r="F6" s="8"/>
      <c r="G6" s="8">
        <v>62601641.969699994</v>
      </c>
      <c r="H6" s="12" t="s">
        <v>18</v>
      </c>
      <c r="I6" s="10">
        <f t="shared" si="0"/>
        <v>190092836.65509996</v>
      </c>
    </row>
    <row r="7" spans="1:9" s="11" customFormat="1" ht="29" x14ac:dyDescent="0.35">
      <c r="A7" s="7" t="s">
        <v>19</v>
      </c>
      <c r="B7" s="8"/>
      <c r="C7" s="8">
        <v>0</v>
      </c>
      <c r="D7" s="8">
        <v>44017906.996199973</v>
      </c>
      <c r="E7" s="8">
        <v>49337074.1241</v>
      </c>
      <c r="F7" s="8">
        <v>12795475</v>
      </c>
      <c r="G7" s="8">
        <v>47993790</v>
      </c>
      <c r="H7" s="12" t="s">
        <v>20</v>
      </c>
      <c r="I7" s="10">
        <f t="shared" si="0"/>
        <v>154144246.12029997</v>
      </c>
    </row>
    <row r="8" spans="1:9" s="11" customFormat="1" ht="72.5" x14ac:dyDescent="0.35">
      <c r="A8" s="7" t="s">
        <v>21</v>
      </c>
      <c r="B8" s="8">
        <v>843712305</v>
      </c>
      <c r="C8" s="8">
        <v>3399740</v>
      </c>
      <c r="D8" s="8">
        <v>98925826.246599987</v>
      </c>
      <c r="E8" s="8">
        <v>105038857</v>
      </c>
      <c r="F8" s="8"/>
      <c r="G8" s="8">
        <v>81559269.199699998</v>
      </c>
      <c r="H8" s="12" t="s">
        <v>22</v>
      </c>
      <c r="I8" s="10">
        <f t="shared" si="0"/>
        <v>1132635997.4463</v>
      </c>
    </row>
    <row r="9" spans="1:9" s="11" customFormat="1" ht="30.75" customHeight="1" x14ac:dyDescent="0.35">
      <c r="A9" s="7" t="s">
        <v>23</v>
      </c>
      <c r="B9" s="8"/>
      <c r="C9" s="8">
        <v>799935</v>
      </c>
      <c r="D9" s="8">
        <v>56475418.855399929</v>
      </c>
      <c r="E9" s="8">
        <v>63346421.1241</v>
      </c>
      <c r="F9" s="8">
        <v>23350215</v>
      </c>
      <c r="G9" s="8">
        <v>41265718</v>
      </c>
      <c r="H9" s="9" t="s">
        <v>24</v>
      </c>
      <c r="I9" s="10">
        <f t="shared" si="0"/>
        <v>185237707.97949994</v>
      </c>
    </row>
    <row r="10" spans="1:9" s="11" customFormat="1" ht="29" x14ac:dyDescent="0.35">
      <c r="A10" s="7" t="s">
        <v>25</v>
      </c>
      <c r="B10" s="8">
        <v>271130402</v>
      </c>
      <c r="C10" s="8">
        <v>799935</v>
      </c>
      <c r="D10" s="8">
        <v>83943990.248999998</v>
      </c>
      <c r="E10" s="8">
        <v>76046173.1241</v>
      </c>
      <c r="F10" s="8"/>
      <c r="G10" s="8">
        <v>126052574</v>
      </c>
      <c r="H10" s="12" t="s">
        <v>26</v>
      </c>
      <c r="I10" s="10">
        <f t="shared" si="0"/>
        <v>557973074.37310004</v>
      </c>
    </row>
    <row r="11" spans="1:9" x14ac:dyDescent="0.35">
      <c r="A11" s="7" t="s">
        <v>1</v>
      </c>
      <c r="B11" s="8"/>
      <c r="C11" s="8">
        <v>0</v>
      </c>
      <c r="D11" s="8"/>
      <c r="E11" s="8"/>
      <c r="F11" s="8"/>
      <c r="G11" s="8"/>
      <c r="H11" s="9"/>
      <c r="I11" s="10">
        <f t="shared" si="0"/>
        <v>0</v>
      </c>
    </row>
    <row r="12" spans="1:9" s="11" customFormat="1" ht="39.75" customHeight="1" x14ac:dyDescent="0.35">
      <c r="A12" s="7" t="s">
        <v>27</v>
      </c>
      <c r="B12" s="8"/>
      <c r="C12" s="8">
        <v>0</v>
      </c>
      <c r="D12" s="8">
        <v>71461718.916199997</v>
      </c>
      <c r="E12" s="8">
        <v>41353463.1241</v>
      </c>
      <c r="F12" s="8">
        <v>2178000</v>
      </c>
      <c r="G12" s="8">
        <v>44562652</v>
      </c>
      <c r="H12" s="9" t="s">
        <v>28</v>
      </c>
      <c r="I12" s="10">
        <f t="shared" si="0"/>
        <v>159555834.04030001</v>
      </c>
    </row>
    <row r="13" spans="1:9" s="11" customFormat="1" x14ac:dyDescent="0.35">
      <c r="A13" s="7" t="s">
        <v>29</v>
      </c>
      <c r="B13" s="8">
        <v>301326168.5</v>
      </c>
      <c r="C13" s="8">
        <v>799935</v>
      </c>
      <c r="D13" s="8">
        <v>54535171.665600002</v>
      </c>
      <c r="E13" s="8">
        <v>72068553.1241</v>
      </c>
      <c r="F13" s="8"/>
      <c r="G13" s="8">
        <v>43535402</v>
      </c>
      <c r="H13" s="12" t="s">
        <v>30</v>
      </c>
      <c r="I13" s="10">
        <f t="shared" si="0"/>
        <v>472265230.28970003</v>
      </c>
    </row>
    <row r="14" spans="1:9" s="11" customFormat="1" ht="29" x14ac:dyDescent="0.35">
      <c r="A14" s="7" t="s">
        <v>31</v>
      </c>
      <c r="B14" s="8">
        <v>419765043.74999994</v>
      </c>
      <c r="C14" s="8">
        <v>799935</v>
      </c>
      <c r="D14" s="8">
        <v>34247715.082200006</v>
      </c>
      <c r="E14" s="8">
        <v>75525181.921700001</v>
      </c>
      <c r="F14" s="8"/>
      <c r="G14" s="8">
        <v>35578324</v>
      </c>
      <c r="H14" s="12" t="s">
        <v>32</v>
      </c>
      <c r="I14" s="10">
        <f t="shared" si="0"/>
        <v>565916199.75389993</v>
      </c>
    </row>
    <row r="15" spans="1:9" s="11" customFormat="1" ht="28.5" customHeight="1" x14ac:dyDescent="0.35">
      <c r="A15" s="7" t="s">
        <v>33</v>
      </c>
      <c r="B15" s="8">
        <v>2070827806.6999996</v>
      </c>
      <c r="C15" s="8">
        <v>3199740</v>
      </c>
      <c r="D15" s="8">
        <v>458557941.0655998</v>
      </c>
      <c r="E15" s="8">
        <v>259844677.17000002</v>
      </c>
      <c r="F15" s="8">
        <v>56213971.200000003</v>
      </c>
      <c r="G15" s="8">
        <v>208498385.1997</v>
      </c>
      <c r="H15" s="9" t="s">
        <v>34</v>
      </c>
      <c r="I15" s="10">
        <f t="shared" si="0"/>
        <v>3057142521.335299</v>
      </c>
    </row>
    <row r="16" spans="1:9" s="11" customFormat="1" ht="23.4" customHeight="1" x14ac:dyDescent="0.35">
      <c r="A16" s="7" t="s">
        <v>35</v>
      </c>
      <c r="B16" s="8"/>
      <c r="C16" s="8">
        <v>0</v>
      </c>
      <c r="D16" s="8"/>
      <c r="E16" s="8">
        <v>54880915</v>
      </c>
      <c r="F16" s="8"/>
      <c r="G16" s="8"/>
      <c r="H16" s="9" t="s">
        <v>36</v>
      </c>
      <c r="I16" s="10">
        <f t="shared" si="0"/>
        <v>54880915</v>
      </c>
    </row>
    <row r="17" spans="1:9" s="11" customFormat="1" ht="30.75" customHeight="1" x14ac:dyDescent="0.35">
      <c r="A17" s="7" t="s">
        <v>37</v>
      </c>
      <c r="B17" s="8"/>
      <c r="C17" s="8">
        <v>0</v>
      </c>
      <c r="D17" s="8">
        <v>43421721.916199997</v>
      </c>
      <c r="E17" s="8">
        <v>42930735.845899999</v>
      </c>
      <c r="F17" s="8">
        <v>5309291</v>
      </c>
      <c r="G17" s="8">
        <v>19524878</v>
      </c>
      <c r="H17" s="12" t="s">
        <v>38</v>
      </c>
      <c r="I17" s="10">
        <f t="shared" si="0"/>
        <v>111186626.7621</v>
      </c>
    </row>
    <row r="18" spans="1:9" s="11" customFormat="1" ht="28.5" customHeight="1" x14ac:dyDescent="0.35">
      <c r="A18" s="7" t="s">
        <v>39</v>
      </c>
      <c r="B18" s="8"/>
      <c r="C18" s="8">
        <v>899935</v>
      </c>
      <c r="D18" s="8">
        <v>36757538.385800004</v>
      </c>
      <c r="E18" s="8">
        <v>83579723.571700007</v>
      </c>
      <c r="F18" s="8">
        <v>5309291</v>
      </c>
      <c r="G18" s="8">
        <v>18344562</v>
      </c>
      <c r="H18" s="12" t="s">
        <v>40</v>
      </c>
      <c r="I18" s="10">
        <f t="shared" si="0"/>
        <v>144891049.95750001</v>
      </c>
    </row>
    <row r="19" spans="1:9" s="11" customFormat="1" ht="114.75" customHeight="1" x14ac:dyDescent="0.35">
      <c r="A19" s="7" t="s">
        <v>41</v>
      </c>
      <c r="B19" s="8"/>
      <c r="C19" s="8">
        <v>799935</v>
      </c>
      <c r="D19" s="8">
        <v>41775594.248999998</v>
      </c>
      <c r="E19" s="8">
        <v>72151553.1241</v>
      </c>
      <c r="F19" s="8">
        <v>29052200</v>
      </c>
      <c r="G19" s="8">
        <v>31945792</v>
      </c>
      <c r="H19" s="12" t="s">
        <v>42</v>
      </c>
      <c r="I19" s="10">
        <f t="shared" si="0"/>
        <v>175725074.37309998</v>
      </c>
    </row>
    <row r="20" spans="1:9" s="11" customFormat="1" ht="43.5" x14ac:dyDescent="0.35">
      <c r="A20" s="7" t="s">
        <v>43</v>
      </c>
      <c r="B20" s="8">
        <v>558512928</v>
      </c>
      <c r="C20" s="8">
        <v>799935</v>
      </c>
      <c r="D20" s="8">
        <v>42430091.832400002</v>
      </c>
      <c r="E20" s="8">
        <v>74751723.571700007</v>
      </c>
      <c r="F20" s="8">
        <v>7542000</v>
      </c>
      <c r="G20" s="8">
        <v>57182768.670000002</v>
      </c>
      <c r="H20" s="12" t="s">
        <v>44</v>
      </c>
      <c r="I20" s="10">
        <f t="shared" si="0"/>
        <v>741219447.0740999</v>
      </c>
    </row>
    <row r="21" spans="1:9" s="11" customFormat="1" ht="29.25" customHeight="1" x14ac:dyDescent="0.35">
      <c r="A21" s="7" t="s">
        <v>45</v>
      </c>
      <c r="B21" s="8"/>
      <c r="C21" s="8">
        <v>899935</v>
      </c>
      <c r="D21" s="8">
        <v>52131658.9494</v>
      </c>
      <c r="E21" s="8">
        <v>72068553.1241</v>
      </c>
      <c r="F21" s="8"/>
      <c r="G21" s="8">
        <v>22861436</v>
      </c>
      <c r="H21" s="12" t="s">
        <v>46</v>
      </c>
      <c r="I21" s="10">
        <f t="shared" si="0"/>
        <v>147961583.07350001</v>
      </c>
    </row>
    <row r="22" spans="1:9" s="11" customFormat="1" ht="30.75" customHeight="1" x14ac:dyDescent="0.35">
      <c r="A22" s="7" t="s">
        <v>47</v>
      </c>
      <c r="B22" s="8"/>
      <c r="C22" s="8">
        <v>0</v>
      </c>
      <c r="D22" s="8">
        <v>19528923.166000001</v>
      </c>
      <c r="E22" s="8">
        <v>74975723.571700007</v>
      </c>
      <c r="F22" s="8"/>
      <c r="G22" s="8">
        <v>26872894</v>
      </c>
      <c r="H22" s="9" t="s">
        <v>48</v>
      </c>
      <c r="I22" s="10">
        <f t="shared" si="0"/>
        <v>121377540.73770002</v>
      </c>
    </row>
    <row r="23" spans="1:9" s="11" customFormat="1" ht="43.5" x14ac:dyDescent="0.35">
      <c r="A23" s="7" t="s">
        <v>49</v>
      </c>
      <c r="B23" s="8">
        <v>179404786.80000001</v>
      </c>
      <c r="C23" s="8">
        <v>0</v>
      </c>
      <c r="D23" s="8">
        <v>20461466.6664</v>
      </c>
      <c r="E23" s="8">
        <v>48658008.567699999</v>
      </c>
      <c r="F23" s="8">
        <v>5309291</v>
      </c>
      <c r="G23" s="8">
        <v>23073562</v>
      </c>
      <c r="H23" s="12" t="s">
        <v>50</v>
      </c>
      <c r="I23" s="10">
        <f t="shared" si="0"/>
        <v>276907115.03410006</v>
      </c>
    </row>
    <row r="24" spans="1:9" s="11" customFormat="1" ht="28.5" customHeight="1" x14ac:dyDescent="0.35">
      <c r="A24" s="7" t="s">
        <v>51</v>
      </c>
      <c r="B24" s="8">
        <v>299840566.30000001</v>
      </c>
      <c r="C24" s="8">
        <v>799935</v>
      </c>
      <c r="D24" s="8">
        <v>45974370.8728</v>
      </c>
      <c r="E24" s="8">
        <v>53477348.845899999</v>
      </c>
      <c r="F24" s="8">
        <v>31723000</v>
      </c>
      <c r="G24" s="8">
        <v>20424736</v>
      </c>
      <c r="H24" s="12" t="s">
        <v>52</v>
      </c>
      <c r="I24" s="10">
        <f t="shared" si="0"/>
        <v>452239957.0187</v>
      </c>
    </row>
    <row r="25" spans="1:9" s="11" customFormat="1" ht="30" customHeight="1" x14ac:dyDescent="0.35">
      <c r="A25" s="7" t="s">
        <v>53</v>
      </c>
      <c r="B25" s="8"/>
      <c r="C25" s="8">
        <v>0</v>
      </c>
      <c r="D25" s="8">
        <v>28005363.916200001</v>
      </c>
      <c r="E25" s="8">
        <v>44649348.845899999</v>
      </c>
      <c r="F25" s="8"/>
      <c r="G25" s="8">
        <v>25481724</v>
      </c>
      <c r="H25" s="12" t="s">
        <v>54</v>
      </c>
      <c r="I25" s="10">
        <f t="shared" si="0"/>
        <v>98136436.762099996</v>
      </c>
    </row>
    <row r="26" spans="1:9" s="11" customFormat="1" ht="29" x14ac:dyDescent="0.35">
      <c r="A26" s="7" t="s">
        <v>55</v>
      </c>
      <c r="B26" s="8">
        <v>569865452</v>
      </c>
      <c r="C26" s="8">
        <v>899935</v>
      </c>
      <c r="D26" s="8">
        <v>18681674.665600002</v>
      </c>
      <c r="E26" s="8">
        <v>72068553.1241</v>
      </c>
      <c r="F26" s="8"/>
      <c r="G26" s="8">
        <v>22841568</v>
      </c>
      <c r="H26" s="12" t="s">
        <v>56</v>
      </c>
      <c r="I26" s="10">
        <f t="shared" si="0"/>
        <v>684357182.78970003</v>
      </c>
    </row>
    <row r="27" spans="1:9" s="11" customFormat="1" ht="106.5" customHeight="1" x14ac:dyDescent="0.35">
      <c r="A27" s="7" t="s">
        <v>57</v>
      </c>
      <c r="B27" s="8"/>
      <c r="C27" s="8">
        <v>799935</v>
      </c>
      <c r="D27" s="8">
        <v>55275963.742400005</v>
      </c>
      <c r="E27" s="8">
        <v>74751723.571700007</v>
      </c>
      <c r="F27" s="8"/>
      <c r="G27" s="8">
        <v>24530512</v>
      </c>
      <c r="H27" s="12" t="s">
        <v>58</v>
      </c>
      <c r="I27" s="10">
        <f t="shared" si="0"/>
        <v>155358134.31410003</v>
      </c>
    </row>
    <row r="28" spans="1:9" s="11" customFormat="1" ht="27.75" customHeight="1" x14ac:dyDescent="0.35">
      <c r="A28" s="7" t="s">
        <v>59</v>
      </c>
      <c r="B28" s="8">
        <v>1397509409</v>
      </c>
      <c r="C28" s="8">
        <v>0</v>
      </c>
      <c r="D28" s="8">
        <v>51565914.499600001</v>
      </c>
      <c r="E28" s="8">
        <v>42930735.845899999</v>
      </c>
      <c r="F28" s="8"/>
      <c r="G28" s="8">
        <v>25152908</v>
      </c>
      <c r="H28" s="12" t="s">
        <v>60</v>
      </c>
      <c r="I28" s="10">
        <f t="shared" si="0"/>
        <v>1517158967.3455</v>
      </c>
    </row>
    <row r="29" spans="1:9" s="11" customFormat="1" x14ac:dyDescent="0.35">
      <c r="A29" s="7" t="s">
        <v>61</v>
      </c>
      <c r="B29" s="8">
        <v>15766632</v>
      </c>
      <c r="C29" s="8">
        <v>0</v>
      </c>
      <c r="D29" s="8"/>
      <c r="E29" s="8"/>
      <c r="F29" s="8"/>
      <c r="G29" s="8"/>
      <c r="H29" s="12" t="s">
        <v>62</v>
      </c>
      <c r="I29" s="10">
        <f t="shared" si="0"/>
        <v>15766632</v>
      </c>
    </row>
    <row r="30" spans="1:9" s="11" customFormat="1" ht="43.5" x14ac:dyDescent="0.35">
      <c r="A30" s="7" t="s">
        <v>63</v>
      </c>
      <c r="B30" s="8"/>
      <c r="C30" s="8">
        <v>0</v>
      </c>
      <c r="D30" s="8"/>
      <c r="E30" s="8"/>
      <c r="F30" s="8"/>
      <c r="G30" s="8"/>
      <c r="H30" s="14" t="s">
        <v>64</v>
      </c>
      <c r="I30" s="10">
        <f t="shared" si="0"/>
        <v>0</v>
      </c>
    </row>
    <row r="31" spans="1:9" s="11" customFormat="1" ht="43.5" x14ac:dyDescent="0.35">
      <c r="A31" s="7" t="s">
        <v>65</v>
      </c>
      <c r="B31" s="8"/>
      <c r="C31" s="8">
        <v>0</v>
      </c>
      <c r="D31" s="8"/>
      <c r="E31" s="8"/>
      <c r="F31" s="8"/>
      <c r="G31" s="8"/>
      <c r="H31" s="14" t="s">
        <v>64</v>
      </c>
      <c r="I31" s="10">
        <f t="shared" si="0"/>
        <v>0</v>
      </c>
    </row>
    <row r="32" spans="1:9" s="11" customFormat="1" ht="43.5" x14ac:dyDescent="0.35">
      <c r="A32" s="7" t="s">
        <v>66</v>
      </c>
      <c r="B32" s="8"/>
      <c r="C32" s="8">
        <v>0</v>
      </c>
      <c r="D32" s="8"/>
      <c r="E32" s="8"/>
      <c r="F32" s="8"/>
      <c r="G32" s="8"/>
      <c r="H32" s="14" t="s">
        <v>64</v>
      </c>
      <c r="I32" s="10">
        <f t="shared" si="0"/>
        <v>0</v>
      </c>
    </row>
    <row r="33" spans="1:9" s="11" customFormat="1" ht="43.5" x14ac:dyDescent="0.35">
      <c r="A33" s="7" t="s">
        <v>67</v>
      </c>
      <c r="B33" s="8"/>
      <c r="C33" s="8">
        <v>0</v>
      </c>
      <c r="D33" s="8"/>
      <c r="E33" s="8"/>
      <c r="F33" s="8"/>
      <c r="G33" s="8"/>
      <c r="H33" s="14" t="s">
        <v>64</v>
      </c>
      <c r="I33" s="10">
        <f t="shared" si="0"/>
        <v>0</v>
      </c>
    </row>
    <row r="34" spans="1:9" s="11" customFormat="1" ht="117.75" customHeight="1" x14ac:dyDescent="0.35">
      <c r="A34" s="7" t="s">
        <v>68</v>
      </c>
      <c r="B34" s="8"/>
      <c r="C34" s="8">
        <v>2699805</v>
      </c>
      <c r="D34" s="8">
        <v>34589643.09740001</v>
      </c>
      <c r="E34" s="8">
        <v>110526195.47409999</v>
      </c>
      <c r="F34" s="8">
        <v>18357824</v>
      </c>
      <c r="G34" s="8">
        <v>97441328</v>
      </c>
      <c r="H34" s="12" t="s">
        <v>69</v>
      </c>
      <c r="I34" s="10">
        <f t="shared" si="0"/>
        <v>263614795.5715</v>
      </c>
    </row>
    <row r="35" spans="1:9" s="11" customFormat="1" ht="35.25" customHeight="1" x14ac:dyDescent="0.35">
      <c r="A35" s="7" t="s">
        <v>70</v>
      </c>
      <c r="B35" s="8">
        <v>602133000</v>
      </c>
      <c r="C35" s="8">
        <v>118256690.9623</v>
      </c>
      <c r="D35" s="8">
        <v>394777977.28980035</v>
      </c>
      <c r="E35" s="8">
        <v>6695899555.7244987</v>
      </c>
      <c r="F35" s="8">
        <v>78247000</v>
      </c>
      <c r="G35" s="8">
        <v>61573545.439999998</v>
      </c>
      <c r="H35" s="12" t="s">
        <v>71</v>
      </c>
      <c r="I35" s="10">
        <f t="shared" si="0"/>
        <v>7950887769.4165983</v>
      </c>
    </row>
    <row r="36" spans="1:9" s="11" customFormat="1" ht="29" x14ac:dyDescent="0.35">
      <c r="A36" s="7" t="s">
        <v>72</v>
      </c>
      <c r="B36" s="8"/>
      <c r="C36" s="8">
        <v>0</v>
      </c>
      <c r="D36" s="8">
        <v>3785810</v>
      </c>
      <c r="E36" s="8"/>
      <c r="F36" s="8"/>
      <c r="G36" s="8">
        <v>5647363</v>
      </c>
      <c r="H36" s="12" t="s">
        <v>73</v>
      </c>
      <c r="I36" s="10">
        <f t="shared" si="0"/>
        <v>9433173</v>
      </c>
    </row>
    <row r="37" spans="1:9" s="11" customFormat="1" ht="29" x14ac:dyDescent="0.35">
      <c r="A37" s="7" t="s">
        <v>74</v>
      </c>
      <c r="B37" s="8"/>
      <c r="C37" s="8">
        <v>2478000</v>
      </c>
      <c r="D37" s="8">
        <v>666092.83319999999</v>
      </c>
      <c r="E37" s="8"/>
      <c r="F37" s="8"/>
      <c r="G37" s="8">
        <v>7392450</v>
      </c>
      <c r="H37" s="12" t="s">
        <v>75</v>
      </c>
      <c r="I37" s="10">
        <f t="shared" si="0"/>
        <v>10536542.8332</v>
      </c>
    </row>
    <row r="38" spans="1:9" s="11" customFormat="1" ht="29" x14ac:dyDescent="0.35">
      <c r="A38" s="7" t="s">
        <v>76</v>
      </c>
      <c r="B38" s="8"/>
      <c r="C38" s="8">
        <v>0</v>
      </c>
      <c r="D38" s="8">
        <v>542046.4166</v>
      </c>
      <c r="E38" s="8">
        <v>8361220.8399999999</v>
      </c>
      <c r="F38" s="8"/>
      <c r="G38" s="8">
        <v>11560191</v>
      </c>
      <c r="H38" s="12" t="s">
        <v>77</v>
      </c>
      <c r="I38" s="10">
        <f t="shared" si="0"/>
        <v>20463458.2566</v>
      </c>
    </row>
    <row r="39" spans="1:9" s="11" customFormat="1" ht="29" x14ac:dyDescent="0.35">
      <c r="A39" s="7" t="s">
        <v>78</v>
      </c>
      <c r="B39" s="8"/>
      <c r="C39" s="8">
        <v>0</v>
      </c>
      <c r="D39" s="8">
        <v>8995324.9162000008</v>
      </c>
      <c r="E39" s="8">
        <v>19815766.283599999</v>
      </c>
      <c r="F39" s="8"/>
      <c r="G39" s="8">
        <v>4921600</v>
      </c>
      <c r="H39" s="12" t="s">
        <v>79</v>
      </c>
      <c r="I39" s="10">
        <f t="shared" si="0"/>
        <v>33732691.1998</v>
      </c>
    </row>
    <row r="40" spans="1:9" s="11" customFormat="1" ht="28.5" customHeight="1" x14ac:dyDescent="0.35">
      <c r="A40" s="7" t="s">
        <v>80</v>
      </c>
      <c r="B40" s="8"/>
      <c r="C40" s="8">
        <v>0</v>
      </c>
      <c r="D40" s="8"/>
      <c r="E40" s="8">
        <v>16722441.68</v>
      </c>
      <c r="F40" s="8"/>
      <c r="G40" s="8"/>
      <c r="H40" s="12" t="s">
        <v>81</v>
      </c>
      <c r="I40" s="10">
        <f t="shared" si="0"/>
        <v>16722441.68</v>
      </c>
    </row>
    <row r="41" spans="1:9" s="11" customFormat="1" ht="29" x14ac:dyDescent="0.35">
      <c r="A41" s="7" t="s">
        <v>82</v>
      </c>
      <c r="B41" s="8"/>
      <c r="C41" s="8">
        <v>0</v>
      </c>
      <c r="D41" s="8"/>
      <c r="E41" s="8">
        <v>73143041</v>
      </c>
      <c r="F41" s="8"/>
      <c r="G41" s="8"/>
      <c r="H41" s="12" t="s">
        <v>83</v>
      </c>
      <c r="I41" s="10">
        <f t="shared" si="0"/>
        <v>73143041</v>
      </c>
    </row>
    <row r="42" spans="1:9" s="18" customFormat="1" ht="23.25" customHeight="1" x14ac:dyDescent="0.4">
      <c r="A42" s="15" t="s">
        <v>84</v>
      </c>
      <c r="B42" s="16">
        <f t="shared" ref="B42:G42" si="1">SUM(B2:B41)</f>
        <v>52965612900.280319</v>
      </c>
      <c r="C42" s="16">
        <f>SUM(C2:C41)</f>
        <v>337926148.96270001</v>
      </c>
      <c r="D42" s="16">
        <f t="shared" si="1"/>
        <v>3602575316.1675949</v>
      </c>
      <c r="E42" s="16">
        <f t="shared" si="1"/>
        <v>10768136635.764502</v>
      </c>
      <c r="F42" s="16">
        <f t="shared" si="1"/>
        <v>613983837.20000005</v>
      </c>
      <c r="G42" s="17">
        <f t="shared" si="1"/>
        <v>2677670161.3112035</v>
      </c>
      <c r="H42" s="15"/>
      <c r="I42" s="41">
        <f>SUM(I2:I41)</f>
        <v>70965904999.68631</v>
      </c>
    </row>
  </sheetData>
  <pageMargins left="0.7" right="0.7" top="0.75" bottom="0.75" header="0.3" footer="0.3"/>
  <headerFooter>
    <oddFooter>&amp;C_x000D_&amp;1#&amp;"Aptos"&amp;10&amp;K000000 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3DCC3-DC33-418F-AA87-A183E653C9E1}">
  <dimension ref="A3:W51"/>
  <sheetViews>
    <sheetView tabSelected="1" zoomScale="80" zoomScaleNormal="80" workbookViewId="0">
      <selection activeCell="A42" sqref="A42"/>
    </sheetView>
  </sheetViews>
  <sheetFormatPr baseColWidth="10" defaultColWidth="10.81640625" defaultRowHeight="14.5" x14ac:dyDescent="0.35"/>
  <cols>
    <col min="1" max="1" width="32.81640625" style="1" customWidth="1"/>
    <col min="2" max="7" width="25.81640625" style="1" hidden="1" customWidth="1"/>
    <col min="8" max="8" width="21.36328125" style="1" customWidth="1"/>
    <col min="9" max="9" width="23.08984375" style="1" customWidth="1"/>
    <col min="10" max="10" width="10.81640625" style="1"/>
    <col min="11" max="11" width="20.36328125" style="1" hidden="1" customWidth="1"/>
    <col min="12" max="16384" width="10.81640625" style="1"/>
  </cols>
  <sheetData>
    <row r="3" spans="1:11" ht="52.5" customHeight="1" x14ac:dyDescent="0.35">
      <c r="A3" s="45" t="s">
        <v>97</v>
      </c>
      <c r="B3" s="45"/>
      <c r="C3" s="45"/>
      <c r="D3" s="45"/>
      <c r="E3" s="45"/>
      <c r="F3" s="45"/>
      <c r="G3" s="45"/>
    </row>
    <row r="4" spans="1:11" s="6" customFormat="1" ht="55.5" customHeight="1" x14ac:dyDescent="0.3">
      <c r="A4" s="2" t="s">
        <v>0</v>
      </c>
      <c r="B4" s="46" t="s">
        <v>1</v>
      </c>
      <c r="C4" s="47" t="s">
        <v>98</v>
      </c>
      <c r="D4" s="48" t="s">
        <v>99</v>
      </c>
      <c r="E4" s="46" t="s">
        <v>91</v>
      </c>
      <c r="F4" s="47" t="s">
        <v>100</v>
      </c>
      <c r="G4" s="48" t="s">
        <v>99</v>
      </c>
      <c r="H4" s="5" t="s">
        <v>93</v>
      </c>
      <c r="I4" s="5" t="s">
        <v>94</v>
      </c>
      <c r="K4" s="49" t="s">
        <v>101</v>
      </c>
    </row>
    <row r="5" spans="1:11" s="11" customFormat="1" ht="39.75" customHeight="1" x14ac:dyDescent="0.35">
      <c r="A5" s="7" t="s">
        <v>9</v>
      </c>
      <c r="B5" s="8"/>
      <c r="C5" s="8"/>
      <c r="D5" s="50"/>
      <c r="E5" s="8">
        <v>0</v>
      </c>
      <c r="F5" s="8"/>
      <c r="G5" s="50"/>
      <c r="H5" s="10" t="s">
        <v>95</v>
      </c>
      <c r="I5" s="10" t="s">
        <v>96</v>
      </c>
      <c r="K5" s="49" t="s">
        <v>102</v>
      </c>
    </row>
    <row r="6" spans="1:11" s="11" customFormat="1" ht="30.65" customHeight="1" x14ac:dyDescent="0.35">
      <c r="A6" s="7" t="s">
        <v>11</v>
      </c>
      <c r="B6" s="8"/>
      <c r="C6" s="8"/>
      <c r="D6" s="50"/>
      <c r="E6" s="8">
        <v>0</v>
      </c>
      <c r="F6" s="8"/>
      <c r="G6" s="50"/>
      <c r="H6" s="44">
        <v>1</v>
      </c>
      <c r="I6" s="10" t="s">
        <v>96</v>
      </c>
      <c r="K6" s="49" t="s">
        <v>103</v>
      </c>
    </row>
    <row r="7" spans="1:11" ht="290.25" customHeight="1" x14ac:dyDescent="0.35">
      <c r="A7" s="13" t="s">
        <v>13</v>
      </c>
      <c r="B7" s="8"/>
      <c r="C7" s="8"/>
      <c r="D7" s="50"/>
      <c r="E7" s="8">
        <v>0</v>
      </c>
      <c r="F7" s="8"/>
      <c r="G7" s="50"/>
      <c r="H7" s="44">
        <v>9</v>
      </c>
      <c r="I7" s="10" t="s">
        <v>96</v>
      </c>
      <c r="K7" s="49" t="s">
        <v>104</v>
      </c>
    </row>
    <row r="8" spans="1:11" ht="72.5" customHeight="1" x14ac:dyDescent="0.35">
      <c r="A8" s="7" t="s">
        <v>15</v>
      </c>
      <c r="B8" s="8"/>
      <c r="C8" s="8"/>
      <c r="D8" s="50"/>
      <c r="E8" s="8">
        <v>0</v>
      </c>
      <c r="F8" s="8"/>
      <c r="G8" s="50"/>
      <c r="H8" s="44">
        <v>1</v>
      </c>
      <c r="I8" s="10" t="s">
        <v>96</v>
      </c>
      <c r="K8" s="49" t="s">
        <v>105</v>
      </c>
    </row>
    <row r="9" spans="1:11" s="11" customFormat="1" ht="42" customHeight="1" x14ac:dyDescent="0.35">
      <c r="A9" s="7" t="s">
        <v>17</v>
      </c>
      <c r="B9" s="8"/>
      <c r="C9" s="8"/>
      <c r="D9" s="50"/>
      <c r="E9" s="8">
        <v>0</v>
      </c>
      <c r="F9" s="8"/>
      <c r="G9" s="50"/>
      <c r="H9" s="10" t="s">
        <v>95</v>
      </c>
      <c r="I9" s="10"/>
      <c r="K9" s="49" t="s">
        <v>106</v>
      </c>
    </row>
    <row r="10" spans="1:11" s="11" customFormat="1" ht="42" customHeight="1" x14ac:dyDescent="0.35">
      <c r="A10" s="7" t="s">
        <v>19</v>
      </c>
      <c r="B10" s="8"/>
      <c r="C10" s="8"/>
      <c r="D10" s="50"/>
      <c r="E10" s="8">
        <v>0</v>
      </c>
      <c r="F10" s="8"/>
      <c r="G10" s="50"/>
      <c r="H10" s="10" t="s">
        <v>95</v>
      </c>
      <c r="I10" s="10"/>
      <c r="K10" s="11" t="s">
        <v>107</v>
      </c>
    </row>
    <row r="11" spans="1:11" s="11" customFormat="1" ht="77.400000000000006" customHeight="1" x14ac:dyDescent="0.35">
      <c r="A11" s="7" t="s">
        <v>21</v>
      </c>
      <c r="B11" s="8"/>
      <c r="C11" s="8"/>
      <c r="D11" s="50"/>
      <c r="E11" s="8">
        <v>0</v>
      </c>
      <c r="F11" s="8"/>
      <c r="G11" s="50"/>
      <c r="H11" s="44">
        <v>1</v>
      </c>
      <c r="I11" s="10" t="s">
        <v>96</v>
      </c>
    </row>
    <row r="12" spans="1:11" s="11" customFormat="1" x14ac:dyDescent="0.35">
      <c r="A12" s="7" t="s">
        <v>108</v>
      </c>
      <c r="B12" s="8"/>
      <c r="C12" s="8"/>
      <c r="D12" s="50"/>
      <c r="E12" s="8">
        <v>0</v>
      </c>
      <c r="F12" s="8"/>
      <c r="G12" s="50"/>
      <c r="H12" s="10" t="s">
        <v>95</v>
      </c>
      <c r="I12" s="10"/>
    </row>
    <row r="13" spans="1:11" s="11" customFormat="1" x14ac:dyDescent="0.35">
      <c r="A13" s="7" t="s">
        <v>109</v>
      </c>
      <c r="B13" s="8"/>
      <c r="C13" s="8"/>
      <c r="D13" s="50"/>
      <c r="E13" s="8">
        <v>0</v>
      </c>
      <c r="F13" s="8"/>
      <c r="G13" s="50"/>
      <c r="H13" s="10" t="s">
        <v>95</v>
      </c>
      <c r="I13" s="10"/>
    </row>
    <row r="14" spans="1:11" s="11" customFormat="1" x14ac:dyDescent="0.35">
      <c r="A14" s="7" t="s">
        <v>110</v>
      </c>
      <c r="B14" s="8"/>
      <c r="C14" s="8"/>
      <c r="D14" s="50"/>
      <c r="E14" s="8">
        <v>0</v>
      </c>
      <c r="F14" s="8"/>
      <c r="G14" s="50"/>
      <c r="H14" s="10" t="s">
        <v>95</v>
      </c>
      <c r="I14" s="10"/>
    </row>
    <row r="15" spans="1:11" s="11" customFormat="1" ht="30.75" customHeight="1" x14ac:dyDescent="0.35">
      <c r="A15" s="7" t="s">
        <v>23</v>
      </c>
      <c r="B15" s="8"/>
      <c r="C15" s="8"/>
      <c r="D15" s="50"/>
      <c r="E15" s="8">
        <v>0</v>
      </c>
      <c r="F15" s="8"/>
      <c r="G15" s="50"/>
      <c r="H15" s="10" t="s">
        <v>95</v>
      </c>
      <c r="I15" s="10"/>
    </row>
    <row r="16" spans="1:11" s="11" customFormat="1" x14ac:dyDescent="0.35">
      <c r="A16" s="7" t="s">
        <v>25</v>
      </c>
      <c r="B16" s="8"/>
      <c r="C16" s="8"/>
      <c r="D16" s="50"/>
      <c r="E16" s="8">
        <v>0</v>
      </c>
      <c r="F16" s="8"/>
      <c r="G16" s="50"/>
      <c r="H16" s="44">
        <v>1</v>
      </c>
      <c r="I16" s="10" t="s">
        <v>96</v>
      </c>
    </row>
    <row r="17" spans="1:9" x14ac:dyDescent="0.35">
      <c r="A17" s="7" t="s">
        <v>1</v>
      </c>
      <c r="B17" s="8">
        <v>410000000</v>
      </c>
      <c r="C17" s="8"/>
      <c r="D17" s="50"/>
      <c r="E17" s="8">
        <v>0</v>
      </c>
      <c r="F17" s="8"/>
      <c r="G17" s="50"/>
      <c r="H17" s="44"/>
      <c r="I17" s="44"/>
    </row>
    <row r="18" spans="1:9" s="11" customFormat="1" ht="39.75" customHeight="1" x14ac:dyDescent="0.35">
      <c r="A18" s="7" t="s">
        <v>27</v>
      </c>
      <c r="B18" s="8"/>
      <c r="C18" s="8"/>
      <c r="D18" s="50"/>
      <c r="E18" s="8">
        <v>0</v>
      </c>
      <c r="F18" s="8"/>
      <c r="G18" s="50"/>
      <c r="H18" s="10" t="s">
        <v>95</v>
      </c>
      <c r="I18" s="44"/>
    </row>
    <row r="19" spans="1:9" s="11" customFormat="1" x14ac:dyDescent="0.35">
      <c r="A19" s="7" t="s">
        <v>29</v>
      </c>
      <c r="B19" s="8"/>
      <c r="C19" s="8"/>
      <c r="D19" s="50"/>
      <c r="E19" s="8">
        <v>0</v>
      </c>
      <c r="F19" s="8"/>
      <c r="G19" s="50"/>
      <c r="H19" s="44">
        <v>1</v>
      </c>
      <c r="I19" s="10" t="s">
        <v>96</v>
      </c>
    </row>
    <row r="20" spans="1:9" s="11" customFormat="1" x14ac:dyDescent="0.35">
      <c r="A20" s="7" t="s">
        <v>31</v>
      </c>
      <c r="B20" s="8"/>
      <c r="C20" s="8"/>
      <c r="D20" s="50"/>
      <c r="E20" s="8">
        <v>0</v>
      </c>
      <c r="F20" s="8"/>
      <c r="G20" s="50"/>
      <c r="H20" s="44">
        <v>1</v>
      </c>
      <c r="I20" s="10" t="s">
        <v>96</v>
      </c>
    </row>
    <row r="21" spans="1:9" s="11" customFormat="1" ht="28.5" customHeight="1" x14ac:dyDescent="0.35">
      <c r="A21" s="7" t="s">
        <v>33</v>
      </c>
      <c r="B21" s="8"/>
      <c r="C21" s="8"/>
      <c r="D21" s="50"/>
      <c r="E21" s="8">
        <v>0</v>
      </c>
      <c r="F21" s="8"/>
      <c r="G21" s="50"/>
      <c r="H21" s="44">
        <v>1</v>
      </c>
      <c r="I21" s="10" t="s">
        <v>96</v>
      </c>
    </row>
    <row r="22" spans="1:9" s="11" customFormat="1" ht="28.5" customHeight="1" x14ac:dyDescent="0.35">
      <c r="A22" s="7" t="s">
        <v>111</v>
      </c>
      <c r="B22" s="8"/>
      <c r="C22" s="8"/>
      <c r="D22" s="50"/>
      <c r="E22" s="8">
        <v>0</v>
      </c>
      <c r="F22" s="8"/>
      <c r="G22" s="50"/>
      <c r="H22" s="10" t="s">
        <v>95</v>
      </c>
      <c r="I22" s="44"/>
    </row>
    <row r="23" spans="1:9" s="11" customFormat="1" ht="26.25" customHeight="1" x14ac:dyDescent="0.35">
      <c r="A23" s="7" t="s">
        <v>112</v>
      </c>
      <c r="B23" s="8"/>
      <c r="C23" s="8"/>
      <c r="D23" s="50"/>
      <c r="E23" s="8">
        <v>0</v>
      </c>
      <c r="F23" s="8"/>
      <c r="G23" s="50"/>
      <c r="H23" s="10" t="s">
        <v>95</v>
      </c>
      <c r="I23" s="44"/>
    </row>
    <row r="24" spans="1:9" s="11" customFormat="1" ht="23.5" customHeight="1" x14ac:dyDescent="0.35">
      <c r="A24" s="7" t="s">
        <v>35</v>
      </c>
      <c r="B24" s="8"/>
      <c r="C24" s="8"/>
      <c r="D24" s="50"/>
      <c r="E24" s="8">
        <v>0</v>
      </c>
      <c r="F24" s="8"/>
      <c r="G24" s="50"/>
      <c r="H24" s="10" t="s">
        <v>95</v>
      </c>
      <c r="I24" s="44"/>
    </row>
    <row r="25" spans="1:9" s="11" customFormat="1" ht="30.75" customHeight="1" x14ac:dyDescent="0.35">
      <c r="A25" s="7" t="s">
        <v>37</v>
      </c>
      <c r="B25" s="8"/>
      <c r="C25" s="8"/>
      <c r="D25" s="50"/>
      <c r="E25" s="8">
        <v>0</v>
      </c>
      <c r="F25" s="8"/>
      <c r="G25" s="50"/>
      <c r="H25" s="10" t="s">
        <v>95</v>
      </c>
      <c r="I25" s="44"/>
    </row>
    <row r="26" spans="1:9" s="11" customFormat="1" ht="28.5" customHeight="1" x14ac:dyDescent="0.35">
      <c r="A26" s="7" t="s">
        <v>39</v>
      </c>
      <c r="B26" s="8"/>
      <c r="C26" s="8"/>
      <c r="D26" s="50"/>
      <c r="E26" s="8">
        <v>0</v>
      </c>
      <c r="F26" s="8"/>
      <c r="G26" s="50"/>
      <c r="H26" s="10" t="s">
        <v>95</v>
      </c>
      <c r="I26" s="44"/>
    </row>
    <row r="27" spans="1:9" s="11" customFormat="1" ht="114.75" customHeight="1" x14ac:dyDescent="0.35">
      <c r="A27" s="7" t="s">
        <v>41</v>
      </c>
      <c r="B27" s="8"/>
      <c r="C27" s="8"/>
      <c r="D27" s="50"/>
      <c r="E27" s="8">
        <v>0</v>
      </c>
      <c r="F27" s="8"/>
      <c r="G27" s="50"/>
      <c r="H27" s="10" t="s">
        <v>95</v>
      </c>
      <c r="I27" s="44"/>
    </row>
    <row r="28" spans="1:9" s="11" customFormat="1" x14ac:dyDescent="0.35">
      <c r="A28" s="7" t="s">
        <v>43</v>
      </c>
      <c r="B28" s="8"/>
      <c r="C28" s="8"/>
      <c r="D28" s="50"/>
      <c r="E28" s="8">
        <v>0</v>
      </c>
      <c r="F28" s="8"/>
      <c r="G28" s="50"/>
      <c r="H28" s="44">
        <v>1</v>
      </c>
      <c r="I28" s="10" t="s">
        <v>96</v>
      </c>
    </row>
    <row r="29" spans="1:9" s="11" customFormat="1" ht="29.25" customHeight="1" x14ac:dyDescent="0.35">
      <c r="A29" s="7" t="s">
        <v>45</v>
      </c>
      <c r="B29" s="8"/>
      <c r="C29" s="8"/>
      <c r="D29" s="50"/>
      <c r="E29" s="8">
        <v>0</v>
      </c>
      <c r="F29" s="8"/>
      <c r="G29" s="50"/>
      <c r="H29" s="10" t="s">
        <v>95</v>
      </c>
      <c r="I29" s="44"/>
    </row>
    <row r="30" spans="1:9" s="11" customFormat="1" ht="30.75" customHeight="1" x14ac:dyDescent="0.35">
      <c r="A30" s="7" t="s">
        <v>47</v>
      </c>
      <c r="B30" s="8"/>
      <c r="C30" s="8"/>
      <c r="D30" s="50"/>
      <c r="E30" s="8">
        <v>0</v>
      </c>
      <c r="F30" s="8"/>
      <c r="G30" s="50"/>
      <c r="H30" s="10" t="s">
        <v>95</v>
      </c>
      <c r="I30" s="44"/>
    </row>
    <row r="31" spans="1:9" s="11" customFormat="1" x14ac:dyDescent="0.35">
      <c r="A31" s="7" t="s">
        <v>49</v>
      </c>
      <c r="B31" s="8"/>
      <c r="C31" s="8"/>
      <c r="D31" s="50"/>
      <c r="E31" s="8">
        <v>0</v>
      </c>
      <c r="F31" s="8"/>
      <c r="G31" s="50"/>
      <c r="H31" s="44">
        <v>1</v>
      </c>
      <c r="I31" s="10" t="s">
        <v>96</v>
      </c>
    </row>
    <row r="32" spans="1:9" s="11" customFormat="1" ht="28.5" customHeight="1" x14ac:dyDescent="0.35">
      <c r="A32" s="7" t="s">
        <v>51</v>
      </c>
      <c r="B32" s="8"/>
      <c r="C32" s="8"/>
      <c r="D32" s="50"/>
      <c r="E32" s="8">
        <v>0</v>
      </c>
      <c r="F32" s="8"/>
      <c r="G32" s="50"/>
      <c r="H32" s="44">
        <v>1</v>
      </c>
      <c r="I32" s="10" t="s">
        <v>96</v>
      </c>
    </row>
    <row r="33" spans="1:9" s="11" customFormat="1" ht="30" customHeight="1" x14ac:dyDescent="0.35">
      <c r="A33" s="7" t="s">
        <v>53</v>
      </c>
      <c r="B33" s="8"/>
      <c r="C33" s="8"/>
      <c r="D33" s="50"/>
      <c r="E33" s="8">
        <v>0</v>
      </c>
      <c r="F33" s="8"/>
      <c r="G33" s="50"/>
      <c r="H33" s="10" t="s">
        <v>95</v>
      </c>
      <c r="I33" s="44"/>
    </row>
    <row r="34" spans="1:9" s="11" customFormat="1" x14ac:dyDescent="0.35">
      <c r="A34" s="7" t="s">
        <v>55</v>
      </c>
      <c r="B34" s="8"/>
      <c r="C34" s="8"/>
      <c r="D34" s="50"/>
      <c r="E34" s="8">
        <v>0</v>
      </c>
      <c r="F34" s="8"/>
      <c r="G34" s="50"/>
      <c r="H34" s="44">
        <v>1</v>
      </c>
      <c r="I34" s="10" t="s">
        <v>96</v>
      </c>
    </row>
    <row r="35" spans="1:9" s="11" customFormat="1" ht="106.5" customHeight="1" x14ac:dyDescent="0.35">
      <c r="A35" s="7" t="s">
        <v>57</v>
      </c>
      <c r="B35" s="8"/>
      <c r="C35" s="8"/>
      <c r="D35" s="50"/>
      <c r="E35" s="8">
        <v>0</v>
      </c>
      <c r="F35" s="8"/>
      <c r="G35" s="50"/>
      <c r="H35" s="10" t="s">
        <v>95</v>
      </c>
      <c r="I35" s="44"/>
    </row>
    <row r="36" spans="1:9" s="11" customFormat="1" ht="27.65" customHeight="1" x14ac:dyDescent="0.35">
      <c r="A36" s="7" t="s">
        <v>59</v>
      </c>
      <c r="B36" s="8"/>
      <c r="C36" s="8"/>
      <c r="D36" s="50"/>
      <c r="E36" s="8">
        <v>0</v>
      </c>
      <c r="F36" s="8"/>
      <c r="G36" s="50"/>
      <c r="H36" s="44">
        <v>1</v>
      </c>
      <c r="I36" s="10" t="s">
        <v>96</v>
      </c>
    </row>
    <row r="37" spans="1:9" s="11" customFormat="1" x14ac:dyDescent="0.35">
      <c r="A37" s="7" t="s">
        <v>61</v>
      </c>
      <c r="B37" s="8"/>
      <c r="C37" s="8"/>
      <c r="D37" s="50"/>
      <c r="E37" s="8">
        <v>0</v>
      </c>
      <c r="F37" s="8"/>
      <c r="G37" s="50"/>
      <c r="H37" s="10" t="s">
        <v>95</v>
      </c>
      <c r="I37" s="44"/>
    </row>
    <row r="38" spans="1:9" s="11" customFormat="1" x14ac:dyDescent="0.35">
      <c r="A38" s="7" t="s">
        <v>63</v>
      </c>
      <c r="B38" s="8">
        <v>0</v>
      </c>
      <c r="C38" s="8"/>
      <c r="D38" s="50"/>
      <c r="E38" s="51">
        <v>3462163488</v>
      </c>
      <c r="F38" s="51"/>
      <c r="G38" s="52"/>
      <c r="H38" s="10" t="s">
        <v>95</v>
      </c>
      <c r="I38" s="44"/>
    </row>
    <row r="39" spans="1:9" s="11" customFormat="1" x14ac:dyDescent="0.35">
      <c r="A39" s="7" t="s">
        <v>65</v>
      </c>
      <c r="B39" s="8">
        <v>0</v>
      </c>
      <c r="C39" s="8"/>
      <c r="D39" s="50"/>
      <c r="E39" s="51">
        <v>2270031068</v>
      </c>
      <c r="F39" s="51"/>
      <c r="G39" s="52"/>
      <c r="H39" s="10" t="s">
        <v>95</v>
      </c>
      <c r="I39" s="44"/>
    </row>
    <row r="40" spans="1:9" s="11" customFormat="1" x14ac:dyDescent="0.35">
      <c r="A40" s="7" t="s">
        <v>66</v>
      </c>
      <c r="B40" s="8">
        <v>0</v>
      </c>
      <c r="C40" s="8"/>
      <c r="D40" s="50"/>
      <c r="E40" s="51">
        <v>1175278111</v>
      </c>
      <c r="F40" s="51"/>
      <c r="G40" s="52"/>
      <c r="H40" s="10" t="s">
        <v>95</v>
      </c>
      <c r="I40" s="44"/>
    </row>
    <row r="41" spans="1:9" s="11" customFormat="1" x14ac:dyDescent="0.35">
      <c r="A41" s="7" t="s">
        <v>67</v>
      </c>
      <c r="B41" s="8">
        <v>0</v>
      </c>
      <c r="C41" s="8"/>
      <c r="D41" s="50"/>
      <c r="E41" s="51">
        <v>1288130242</v>
      </c>
      <c r="F41" s="51"/>
      <c r="G41" s="52"/>
      <c r="H41" s="10" t="s">
        <v>95</v>
      </c>
      <c r="I41" s="44"/>
    </row>
    <row r="42" spans="1:9" s="11" customFormat="1" ht="117.75" customHeight="1" x14ac:dyDescent="0.35">
      <c r="A42" s="7" t="s">
        <v>68</v>
      </c>
      <c r="B42" s="8"/>
      <c r="C42" s="8"/>
      <c r="D42" s="50"/>
      <c r="E42" s="51"/>
      <c r="F42" s="51"/>
      <c r="G42" s="52"/>
      <c r="H42" s="10" t="s">
        <v>95</v>
      </c>
      <c r="I42" s="44"/>
    </row>
    <row r="43" spans="1:9" s="11" customFormat="1" ht="35.25" customHeight="1" x14ac:dyDescent="0.35">
      <c r="A43" s="7" t="s">
        <v>70</v>
      </c>
      <c r="B43" s="8"/>
      <c r="C43" s="8"/>
      <c r="D43" s="50"/>
      <c r="E43" s="51"/>
      <c r="F43" s="51"/>
      <c r="G43" s="52"/>
      <c r="H43" s="44">
        <v>2</v>
      </c>
      <c r="I43" s="10" t="s">
        <v>96</v>
      </c>
    </row>
    <row r="44" spans="1:9" s="11" customFormat="1" ht="27.75" customHeight="1" x14ac:dyDescent="0.35">
      <c r="A44" s="7" t="s">
        <v>113</v>
      </c>
      <c r="B44" s="8"/>
      <c r="C44" s="8"/>
      <c r="D44" s="50"/>
      <c r="E44" s="51"/>
      <c r="F44" s="51"/>
      <c r="G44" s="52"/>
      <c r="H44" s="10" t="s">
        <v>95</v>
      </c>
      <c r="I44" s="44"/>
    </row>
    <row r="45" spans="1:9" s="11" customFormat="1" x14ac:dyDescent="0.35">
      <c r="A45" s="7" t="s">
        <v>72</v>
      </c>
      <c r="B45" s="8"/>
      <c r="C45" s="8"/>
      <c r="D45" s="50"/>
      <c r="E45" s="51"/>
      <c r="F45" s="51"/>
      <c r="G45" s="52"/>
      <c r="H45" s="10" t="s">
        <v>95</v>
      </c>
      <c r="I45" s="44"/>
    </row>
    <row r="46" spans="1:9" s="11" customFormat="1" x14ac:dyDescent="0.35">
      <c r="A46" s="7" t="s">
        <v>74</v>
      </c>
      <c r="B46" s="8"/>
      <c r="C46" s="8"/>
      <c r="D46" s="50"/>
      <c r="E46" s="51"/>
      <c r="F46" s="51"/>
      <c r="G46" s="52"/>
      <c r="H46" s="10" t="s">
        <v>95</v>
      </c>
      <c r="I46" s="44"/>
    </row>
    <row r="47" spans="1:9" s="11" customFormat="1" x14ac:dyDescent="0.35">
      <c r="A47" s="7" t="s">
        <v>76</v>
      </c>
      <c r="B47" s="8"/>
      <c r="C47" s="8"/>
      <c r="D47" s="50"/>
      <c r="E47" s="51"/>
      <c r="F47" s="51"/>
      <c r="G47" s="52"/>
      <c r="H47" s="10" t="s">
        <v>95</v>
      </c>
      <c r="I47" s="44"/>
    </row>
    <row r="48" spans="1:9" s="11" customFormat="1" x14ac:dyDescent="0.35">
      <c r="A48" s="7" t="s">
        <v>78</v>
      </c>
      <c r="B48" s="8"/>
      <c r="C48" s="8"/>
      <c r="D48" s="50"/>
      <c r="E48" s="51"/>
      <c r="F48" s="51"/>
      <c r="G48" s="52"/>
      <c r="H48" s="10" t="s">
        <v>95</v>
      </c>
      <c r="I48" s="44"/>
    </row>
    <row r="49" spans="1:9" s="11" customFormat="1" ht="27.75" customHeight="1" x14ac:dyDescent="0.35">
      <c r="A49" s="7" t="s">
        <v>78</v>
      </c>
      <c r="B49" s="8"/>
      <c r="C49" s="8"/>
      <c r="D49" s="50"/>
      <c r="E49" s="51"/>
      <c r="F49" s="51"/>
      <c r="G49" s="52"/>
      <c r="H49" s="10" t="s">
        <v>95</v>
      </c>
      <c r="I49" s="44"/>
    </row>
    <row r="50" spans="1:9" s="11" customFormat="1" ht="28.5" customHeight="1" x14ac:dyDescent="0.35">
      <c r="A50" s="7" t="s">
        <v>80</v>
      </c>
      <c r="B50" s="8"/>
      <c r="C50" s="8"/>
      <c r="D50" s="50"/>
      <c r="E50" s="51"/>
      <c r="F50" s="51"/>
      <c r="G50" s="52"/>
      <c r="H50" s="10" t="s">
        <v>95</v>
      </c>
      <c r="I50" s="44"/>
    </row>
    <row r="51" spans="1:9" s="11" customFormat="1" x14ac:dyDescent="0.35">
      <c r="A51" s="7" t="s">
        <v>82</v>
      </c>
      <c r="B51" s="8"/>
      <c r="C51" s="8"/>
      <c r="D51" s="50"/>
      <c r="E51" s="51"/>
      <c r="F51" s="51"/>
      <c r="G51" s="52"/>
      <c r="H51" s="10" t="s">
        <v>95</v>
      </c>
      <c r="I51" s="44"/>
    </row>
  </sheetData>
  <mergeCells count="1">
    <mergeCell ref="A3:G3"/>
  </mergeCells>
  <dataValidations count="2">
    <dataValidation type="list" allowBlank="1" showInputMessage="1" showErrorMessage="1" sqref="I4 I29:I30 I33 I35 I37:I42 I44:I51 I17:I18 I22:I27" xr:uid="{3523136F-8A84-4EDB-935B-532FCE92A8CC}">
      <formula1>$K$4:$K$9</formula1>
    </dataValidation>
    <dataValidation type="list" allowBlank="1" showInputMessage="1" showErrorMessage="1" sqref="K4:K9" xr:uid="{546781C8-CB5B-4E51-BEA6-B05DB46D238A}">
      <formula1>I4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x ciudad</vt:lpstr>
      <vt:lpstr>Total</vt:lpstr>
      <vt:lpstr>INF PREDIOS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 Dario Bautista Franco</dc:creator>
  <cp:lastModifiedBy>JESSNY TATIANA GARCIA CARVAJAL</cp:lastModifiedBy>
  <dcterms:created xsi:type="dcterms:W3CDTF">2026-01-30T21:41:12Z</dcterms:created>
  <dcterms:modified xsi:type="dcterms:W3CDTF">2026-06-05T12:37:36Z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2026-06-04T15:44:55Z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27f90616-5449-470b-aeff-895731ce5515</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