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laprevisora-my.sharepoint.com/personal/luisa_paez_previsora_gov_co/Documents/GERENCIA DE CONTRATACIÓN/Presidencia/Informe 2026/"/>
    </mc:Choice>
  </mc:AlternateContent>
  <xr:revisionPtr revIDLastSave="70" documentId="8_{BB1BB91F-49B8-40BB-9AB7-479404170195}" xr6:coauthVersionLast="47" xr6:coauthVersionMax="47" xr10:uidLastSave="{2C8F363B-4A85-4743-89A7-082E0D95D3FC}"/>
  <bookViews>
    <workbookView xWindow="28680" yWindow="-120" windowWidth="29040" windowHeight="15720" activeTab="3" xr2:uid="{8DE15BAD-2E75-4003-A959-9C4EC1B42782}"/>
  </bookViews>
  <sheets>
    <sheet name="2023" sheetId="5" r:id="rId1"/>
    <sheet name="2024" sheetId="3" r:id="rId2"/>
    <sheet name="2025" sheetId="1" r:id="rId3"/>
    <sheet name="2026" sheetId="2" r:id="rId4"/>
  </sheets>
  <externalReferences>
    <externalReference r:id="rId5"/>
    <externalReference r:id="rId6"/>
  </externalReferences>
  <definedNames>
    <definedName name="_xlnm._FilterDatabase" localSheetId="0" hidden="1">'2023'!$A$3:$P$3</definedName>
    <definedName name="_Hlk57965553" localSheetId="0">'2023'!#REF!</definedName>
    <definedName name="vice">'[1]referencia 2018'!$A$1:$A$8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73" i="2" l="1"/>
  <c r="G173" i="2"/>
  <c r="B173" i="2"/>
  <c r="A173" i="2"/>
  <c r="L467" i="3"/>
  <c r="H467" i="3"/>
  <c r="H118" i="5"/>
  <c r="G118" i="5"/>
  <c r="P118" i="5"/>
  <c r="O118" i="5"/>
  <c r="D118" i="5"/>
  <c r="N173" i="2"/>
  <c r="L521" i="1"/>
  <c r="I118" i="5" l="1"/>
  <c r="I467" i="3" l="1"/>
  <c r="C467" i="3"/>
  <c r="M467" i="3"/>
  <c r="I173" i="2" l="1"/>
  <c r="C173" i="2"/>
  <c r="O172" i="2"/>
  <c r="O171" i="2"/>
  <c r="O170" i="2"/>
  <c r="O169" i="2"/>
  <c r="O168" i="2"/>
  <c r="O167" i="2"/>
  <c r="O166" i="2"/>
  <c r="O165" i="2"/>
  <c r="O164" i="2"/>
  <c r="O163" i="2"/>
  <c r="O162" i="2"/>
  <c r="O161" i="2"/>
  <c r="O160" i="2"/>
  <c r="O159" i="2"/>
  <c r="O158" i="2"/>
  <c r="O157" i="2"/>
  <c r="O156" i="2"/>
  <c r="O155" i="2"/>
  <c r="O154" i="2"/>
  <c r="O153" i="2"/>
  <c r="O152" i="2"/>
  <c r="O151" i="2"/>
  <c r="O150" i="2"/>
  <c r="O149" i="2"/>
  <c r="O148" i="2"/>
  <c r="O147" i="2"/>
  <c r="O146" i="2"/>
  <c r="O145" i="2"/>
  <c r="O144" i="2"/>
  <c r="O143" i="2"/>
  <c r="O142" i="2"/>
  <c r="O141" i="2"/>
  <c r="O140" i="2"/>
  <c r="O139" i="2"/>
  <c r="O138" i="2"/>
  <c r="O137" i="2"/>
  <c r="O136" i="2"/>
  <c r="O135" i="2"/>
  <c r="O134" i="2"/>
  <c r="O133" i="2"/>
  <c r="O132" i="2"/>
  <c r="O131" i="2"/>
  <c r="O130" i="2"/>
  <c r="O129" i="2"/>
  <c r="O128" i="2"/>
  <c r="O127" i="2"/>
  <c r="O126" i="2"/>
  <c r="O125" i="2"/>
  <c r="O124" i="2"/>
  <c r="O123" i="2"/>
  <c r="O122" i="2"/>
  <c r="O121" i="2"/>
  <c r="O120" i="2"/>
  <c r="O119" i="2"/>
  <c r="M521" i="1"/>
  <c r="I521" i="1"/>
  <c r="C521" i="1"/>
</calcChain>
</file>

<file path=xl/sharedStrings.xml><?xml version="1.0" encoding="utf-8"?>
<sst xmlns="http://schemas.openxmlformats.org/spreadsheetml/2006/main" count="11521" uniqueCount="5315">
  <si>
    <t xml:space="preserve">LA PREVISORA S.A. - GERENCIA DE CONTRATACIÓN </t>
  </si>
  <si>
    <t>CONTRATOS DE ENERO 2023 A DICIEMBRE 2023</t>
  </si>
  <si>
    <t xml:space="preserve">ÁREA QUE CONTRATA </t>
  </si>
  <si>
    <t>MODALIDAD DE SELECCIÓN 
(CONTRATACIÓN)</t>
  </si>
  <si>
    <t>CLASE DE CONTRATO</t>
  </si>
  <si>
    <t>N° DE CONTRATO</t>
  </si>
  <si>
    <t>FECHA SUSCRIPCIÓN DEL CONTRATO</t>
  </si>
  <si>
    <t>OBJETO DEL CONTRATO</t>
  </si>
  <si>
    <t>N° DE IDENTIFICACIÓN DEL CONTRATISTA</t>
  </si>
  <si>
    <t>NOMBRE / RAZÓN SOCIAL DEL CONTRATISTA</t>
  </si>
  <si>
    <t xml:space="preserve">VALOR TOTAL DEL CONTRATO CON IVA (VALOR INICIAL + ADICIONES) </t>
  </si>
  <si>
    <t>PRÓRROGA (SI / NO)</t>
  </si>
  <si>
    <t>N° DE  DÍAS
(PRÓRROGAS)</t>
  </si>
  <si>
    <t>SUSPENSIÓN
(SI / N0)</t>
  </si>
  <si>
    <t>FECHA INICIO CONTRATO
(dd/mm/aaaa)</t>
  </si>
  <si>
    <t>FECHA TERMINACIÓN DEL CONTRATO
(dd/mm/aaaa)
(inicial + prórroga)</t>
  </si>
  <si>
    <t>ESTADO</t>
  </si>
  <si>
    <t>LINK CONSULTA SECOP I, II 
(SI APLICA)</t>
  </si>
  <si>
    <t>Subgerencia Desarrollo de Talento Humano</t>
  </si>
  <si>
    <t>INVITACIÓN DIRECTA</t>
  </si>
  <si>
    <t>23 PRESTACIÓN DE SERVICIOS</t>
  </si>
  <si>
    <t>158-2023</t>
  </si>
  <si>
    <t>Contratar la participación de dos (2) funcionarios de la Gerencia de Contratación en el IX Congreso Colombiano de Contratación Pública que se realizará en la sede de la Universidad en Cartagena los días 25,26 y 27 de octubre de 2023.</t>
  </si>
  <si>
    <t>860007386-1</t>
  </si>
  <si>
    <t>UNIVERSIDAD DE LOS ANDES</t>
  </si>
  <si>
    <t>NO</t>
  </si>
  <si>
    <t>Finalizado</t>
  </si>
  <si>
    <t>https://www.secop.gov.co/CO1BusinessLine/Tendering/ProcedureEdit/View?docUniqueIdentifier=CO1.REQ.5236640&amp;prevCtxUrl=https%3a%2f%2fwww.secop.gov.co%2fCO1BusinessLine%2fTendering%2fBuyerDossierWorkspace%2fIndex%3freference%3d158-2023%26createDateFrom%3d20%2f05%2f2023+20%3a05%3a00%26createDateTo%3d20%2f11%2f2023+20%3a05%3a00%26filteringState%3d0%26sortingState%3dLastModifiedDESC%26showAdvancedSearch%3dTrue%26showAdvancedSearchFields%3dTrue%26advSrchFolderCode%3dALL%26selectedDossier%3dCO1.BDOS.5116668%26selectedRequest%3dCO1.REQ.5236640%26&amp;prevCtxLbl=Procesos+de+la+Entidad+Estatal</t>
  </si>
  <si>
    <t>Gerencia Técnica De Automóviles</t>
  </si>
  <si>
    <t>INVITACIÓN ABIERTA</t>
  </si>
  <si>
    <t>162-2023</t>
  </si>
  <si>
    <t xml:space="preserve">EL PROVEEDOR se obliga con LA PREVISORA S.A. a prestar bajo la figura de alquiler, el servicio especializado de vehículo de reemplazo a los asegurados de LA PREVISORA del seguro de vehículos livianos.    </t>
  </si>
  <si>
    <t>811011779-8</t>
  </si>
  <si>
    <t>RENTING COLOMBIA S.A.S.</t>
  </si>
  <si>
    <t>https://www.secop.gov.co/CO1BusinessLine/Tendering/BuyerWorkArea/Index?docUniqueIdentifier=CO1.BDOS.5109564&amp;prevCtxUrl=https%3a%2f%2fwww.secop.gov.co%2fCO1BusinessLine%2fTendering%2fBuyerDossierWorkspace%2fIndex%3freference%3d162-2023%26createDateFrom%3d22%2f06%2f2023+17%3a51%3a00%26createDateTo%3d22%2f12%2f2023+17%3a51%3a00%26filteringState%3d0%26sortingState%3dLastModifiedDESC%26showAdvancedSearch%3dTrue%26showAdvancedSearchFields%3dFalse%26advSrchFolderCode%3dALL%26selectedDossier%3dCO1.BDOS.5109564%26selectedRequest%3dCO1.REQ.5223881%26&amp;prevCtxLbl=Procesos+de+la+Entidad+Estatal</t>
  </si>
  <si>
    <t xml:space="preserve">Gerencia De Indemnizaciones Seguros Generales Y Patrimoniales </t>
  </si>
  <si>
    <t>163-2023</t>
  </si>
  <si>
    <t xml:space="preserve">prestar los servicios de ajuste a los siniestros de los ramos generales y patrimoniales, dentro del marco de las actividades relacionadas con la Vicepresidencia de Indemnizaciones. </t>
  </si>
  <si>
    <t>901687362-8</t>
  </si>
  <si>
    <t>RM AJUSTADORES S.A.S.</t>
  </si>
  <si>
    <t>En ejecución</t>
  </si>
  <si>
    <t>https://www.secop.gov.co/CO1BusinessLine/Tendering/ProcedureEdit/View?docUniqueIdentifier=CO1.REQ.5617857&amp;prevCtxUrl=https%3a%2f%2fwww.secop.gov.co%2fCO1BusinessLine%2fTendering%2fBuyerDossierWorkspace%2fIndex%3freference%3d163-2023%26createDateFrom%3d29%2f07%2f2023+14%3a00%3a00%26createDateTo%3d29%2f01%2f2024+14%3a00%3a00%26filteringState%3d0%26sortingState%3dLastModifiedDESC%26showAdvancedSearch%3dTrue%26showAdvancedSearchFields%3dFalse%26advSrchFolderCode%3dALL%26selectedDossier%3dCO1.BDOS.5500456%26selectedRequest%3dCO1.REQ.5617857%26&amp;prevCtxLbl=Procesos+de+la+Entidad+Estatal</t>
  </si>
  <si>
    <t>Subgerencia De Infraestructura Y Servicios De Ti</t>
  </si>
  <si>
    <t>INVITACIÓN CERRADA</t>
  </si>
  <si>
    <t>164-2023</t>
  </si>
  <si>
    <t>prestar servicios de adquisición, renovación, revocación y reposición de los certificados digitales para sitio seguro SSL de las páginas web publicadas por La Previsora y para firmas digitales asignadas al personal de la compañía.</t>
  </si>
  <si>
    <t>900210800-1</t>
  </si>
  <si>
    <t>ANDES SERVICIO DE CERTIFICACION DIGITAL S.A.</t>
  </si>
  <si>
    <t>https://www.secop.gov.co/CO1BusinessLine/Tendering/BuyerWorkArea/Index?docUniqueIdentifier=CO1.BDOS.5435331&amp;prevCtxUrl=https%3a%2f%2fwww.secop.gov.co%2fCO1BusinessLine%2fTendering%2fBuyerDossierWorkspace%2fIndex%3fcreateDateFrom%3d17%2f07%2f2023+18%3a13%3a52%26createDateTo%3d17%2f01%2f2024+18%3a13%3a52%26filteringState%3d1%26sortingState%3dLastModifiedDESC%26showAdvancedSearch%3dFalse%26showAdvancedSearchFields%3dFalse%26folderCode%3dALL%26selectedDossier%3dCO1.BDOS.5435331%26selectedRequest%3dCO1.REQ.5552451%26&amp;prevCtxLbl=Procesos+de+la+Entidad+Estatal</t>
  </si>
  <si>
    <t xml:space="preserve">Subgerencia de Recursos Físicos </t>
  </si>
  <si>
    <t>2 ARRENDAMIENTO y/o ADQUISICIÓN DE INMUEBLES</t>
  </si>
  <si>
    <t>165-2023</t>
  </si>
  <si>
    <t xml:space="preserve">EL ARRENDADOR entrega en arriendo a EL ARRENDATARIO el uso y goce del apartamento M1 ubicado en la calle 59 # 8 - 21 del edificio Tundana de la cuidad de Bogotá. </t>
  </si>
  <si>
    <t>900111713-4</t>
  </si>
  <si>
    <t>INDUSTRIALMEDIA S.A.</t>
  </si>
  <si>
    <t>https://www.secop.gov.co/CO1BusinessLine/Tendering/BuyerWorkArea/Index?docUniqueIdentifier=CO1.BDOS.5172798&amp;prevCtxUrl=https%3a%2f%2fwww.secop.gov.co%2fCO1BusinessLine%2fTendering%2fBuyerDossierWorkspace%2fIndex%3freference%3d165-2023%26createDateFrom%3d22%2f06%2f2023+17%3a53%3a00%26createDateTo%3d22%2f12%2f2023+17%3a53%3a00%26filteringState%3d0%26sortingState%3dLastModifiedDESC%26showAdvancedSearch%3dTrue%26showAdvancedSearchFields%3dFalse%26advSrchFolderCode%3dALL%26selectedDossier%3dCO1.BDOS.5172798%26selectedRequest%3dCO1.REQ.5288562%26&amp;prevCtxLbl=Procesos+de+la+Entidad+Estatal</t>
  </si>
  <si>
    <t>Presidencia</t>
  </si>
  <si>
    <t>166-2023</t>
  </si>
  <si>
    <t>EL PROVEEDOR se ablida a prestar los servicio profesionales especializados para apoyar y asesorar a la presidencia de LA PREVISORA S.A. en los diferentes temas que tiene a cargo, especialmente, en asuntos administrativos, de planeación, control, seguimiento, desarrollo de estrategias, asi como participación en proyectos de importancia, movilización de recursos y transformación digital.</t>
  </si>
  <si>
    <t>79563277-</t>
  </si>
  <si>
    <t>CARLOS ALFREDO NIÑO PEREZ</t>
  </si>
  <si>
    <t>https://www.secop.gov.co/CO1BusinessLine/Tendering/ProcedureEdit/View?ProfileName=CCE-11-Procedimiento_Publicidad&amp;PPI=CO1.PPI.29508174&amp;DocUniqueName=Consulta&amp;DocTypeName=NextWay.Entities.Marketplace.Tendering.ProcedureRequest&amp;ProfileVersion=12&amp;DocUniqueIdentifier=CO1.REQ.5643732&amp;prevCtxUrl=https%3a%2f%2fwww.secop.gov.co%2fCO1BusinessLine%2fTendering%2fBuyerWorkArea%2fIndex%3fDocUniqueIdentifier%3dCO1.BDOS.5526610&amp;prevCtxLbl=&amp;Messages=Publicado%20|Success</t>
  </si>
  <si>
    <t xml:space="preserve">Gerencia de Desarrollo Comercial </t>
  </si>
  <si>
    <t>167-2023</t>
  </si>
  <si>
    <t>Capacitación mediante WEBINARS con énfasis en ventas de seguros, buscando el desarrollo de la estrategia, acompañamiento y crecimiento de los intermediarios de seguros, permitiendo fortalecer sus capacidades y hacer uso de las herramientas comerciales, para la PREVISORA, apoyando el cumplimiento del plan Mutuamente para cumplimiento presupuesto de ventas.</t>
  </si>
  <si>
    <t>901346341-0</t>
  </si>
  <si>
    <t>INVERSIONES ESTRATEGICAS RA SAS</t>
  </si>
  <si>
    <t>https://www.secop.gov.co/CO1BusinessLine/Tendering/ProcedureEdit/View?ProfileName=CCE-11-Procedimiento_Publicidad&amp;PPI=CO1.PPI.29507779&amp;DocUniqueName=Consulta&amp;DocTypeName=NextWay.Entities.Marketplace.Tendering.ProcedureRequest&amp;ProfileVersion=12&amp;DocUniqueIdentifier=CO1.REQ.5643392&amp;prevCtxUrl=https%3a%2f%2fwww.secop.gov.co%2fCO1BusinessLine%2fTendering%2fBuyerWorkArea%2fIndex%3fDocUniqueIdentifier%3dCO1.BDOS.5526289&amp;prevCtxLbl=&amp;Messages=Publicado%20|Success</t>
  </si>
  <si>
    <t>Subgerencia Administración de Personal</t>
  </si>
  <si>
    <t>7 COMPRAVENTA y/o SUMINISTRO</t>
  </si>
  <si>
    <t>168-2023</t>
  </si>
  <si>
    <t>Realizar la compra de 270 juguetes para los hijos de los funcionarios de La Previsora S.A. Compañía de Seguros, en cumplimiento del Plan de Bienestar 2023 y como una de las Medidas de Conciliación efr que ofrece la Compañía.</t>
  </si>
  <si>
    <t>830111876-2</t>
  </si>
  <si>
    <t>DISTRIBUIDORA EL FARO LTDA.</t>
  </si>
  <si>
    <t>https://www.secop.gov.co/CO1BusinessLine/Tendering/BuyerWorkArea/Index?docUniqueIdentifier=CO1.BDOS.5216196&amp;prevCtxUrl=https%3a%2f%2fwww.secop.gov.co%2fCO1BusinessLine%2fTendering%2fBuyerDossierWorkspace%2fIndex%3freference%3d168-2023%26createDateFrom%3d22%2f06%2f2023+17%3a54%3a00%26createDateTo%3d22%2f12%2f2023+17%3a54%3a00%26filteringState%3d0%26sortingState%3dLastModifiedDESC%26showAdvancedSearch%3dTrue%26showAdvancedSearchFields%3dFalse%26advSrchFolderCode%3dALL%26selectedDossier%3dCO1.BDOS.5216196%26selectedRequest%3dCO1.REQ.5332523%26&amp;prevCtxLbl=Procesos+de+la+Entidad+Estatal</t>
  </si>
  <si>
    <t>169-2023</t>
  </si>
  <si>
    <t>Prestar el mantenimiento preventivo y correctivo del sistema de apantallamiento (pararrayos), sistema de puesta a tierra, Instalación de DPS, para el edificio de la Casa Matriz calle 57 No. 9-07, parqueaderos y Regional Estatal oficina de Indemnizaciones zona Centro, bajo las normas estándares y normativas vigentes, incluida la mano de obra y los repuestos.</t>
  </si>
  <si>
    <t>860051872-4</t>
  </si>
  <si>
    <t>CONTROLEC LTDA</t>
  </si>
  <si>
    <t>https://www.secop.gov.co/CO1BusinessLine/Tendering/ProcedureEdit/View?ProfileName=CCE-11-Procedimiento_Publicidad&amp;PPI=CO1.PPI.29507152&amp;DocUniqueName=Consulta&amp;DocTypeName=NextWay.Entities.Marketplace.Tendering.ProcedureRequest&amp;ProfileVersion=12&amp;DocUniqueIdentifier=CO1.REQ.5643644&amp;prevCtxUrl=https%3a%2f%2fwww.secop.gov.co%2fCO1BusinessLine%2fTendering%2fBuyerWorkArea%2fIndex%3fDocUniqueIdentifier%3dCO1.BDOS.5526240&amp;prevCtxLbl=&amp;Messages=Publicado%20|Success</t>
  </si>
  <si>
    <t>170-2023</t>
  </si>
  <si>
    <t>EL PROVEEDOR actuando con sus propios medios, bajo su cuenta y riesgo, con autonomía técnica y administrativa se obliga con La Previsora S.A a prestar sus servicios de suministro y distribución de elementos de oficina tipo mobiliario, activos fijos, elementos navideños, elementos de aseo y cafetería con destino a la sede principal ubicada en la calle 57 No. 9-07 de la ciudad de Bogotá, de acuerdo con las características y cantidades.</t>
  </si>
  <si>
    <t>830001338-1</t>
  </si>
  <si>
    <t>SUMIMAS S.A.S</t>
  </si>
  <si>
    <t>https://www.secop.gov.co/CO1BusinessLine/Tendering/BuyerWorkArea/Index?docUniqueIdentifier=CO1.BDOS.5213856&amp;prevCtxUrl=https%3a%2f%2fwww.secop.gov.co%2fCO1BusinessLine%2fTendering%2fBuyerDossierWorkspace%2fIndex%3freference%3d170-2023%26createDateFrom%3d22%2f06%2f2023+17%3a55%3a00%26createDateTo%3d22%2f12%2f2023+17%3a55%3a00%26filteringState%3d0%26sortingState%3dLastModifiedDESC%26showAdvancedSearch%3dTrue%26showAdvancedSearchFields%3dFalse%26advSrchFolderCode%3dALL%26selectedDossier%3dCO1.BDOS.5213856%26selectedRequest%3dCO1.REQ.5332014%26&amp;prevCtxLbl=Procesos+de+la+Entidad+Estatal</t>
  </si>
  <si>
    <t>19 MANTENIMIENTO y/o REPARACIÓN</t>
  </si>
  <si>
    <t>171-2023</t>
  </si>
  <si>
    <t>Prestar el servicio de mantenimiento preventivo y correctivo a las unidades de aire acondicionado de precisión y confort instalados en Bogotá en las oficinas de la Vicepresidencia de Indemnizaciones, Sucursal Estatal y el edificio de Casa Matriz de LA PREVISORA S.A.</t>
  </si>
  <si>
    <t>900077267-5</t>
  </si>
  <si>
    <t>AIR CONTROL SYSTEMS S.A.S</t>
  </si>
  <si>
    <t>https://www.secop.gov.co/CO1BusinessLine/Tendering/ProcedureEdit/View?ProfileName=CCE-11-Procedimiento_Publicidad&amp;PPI=CO1.PPI.29507723&amp;DocUniqueName=Consulta&amp;DocTypeName=NextWay.Entities.Marketplace.Tendering.ProcedureRequest&amp;ProfileVersion=12&amp;DocUniqueIdentifier=CO1.REQ.5643704&amp;prevCtxUrl=https%3a%2f%2fwww.secop.gov.co%2fCO1BusinessLine%2fTendering%2fBuyerWorkArea%2fIndex%3fDocUniqueIdentifier%3dCO1.BDOS.5526269&amp;prevCtxLbl=&amp;Messages=Publicado%20|Success</t>
  </si>
  <si>
    <t>172-2023</t>
  </si>
  <si>
    <t>EL PROVEEDOR actuando con sus propios medios, bajo su cuenta y riesgo, con autonomía técnica y administrativa se obliga con LA PREVISORA S.A. a suministrar y distribuir elementos de oficina, útiles, papelería, elementos de aseo y cafetería a nivel nacional, bajo un esquema de proveeduría integral.</t>
  </si>
  <si>
    <t>901775413-2</t>
  </si>
  <si>
    <t>UNIÓN TEMPORAL IMAGEN 2023</t>
  </si>
  <si>
    <t>https://www.secop.gov.co/CO1BusinessLine/Tendering/ProcedureEdit/View?ProfileName=CCE-11-Procedimiento_Publicidad&amp;PPI=CO1.PPI.28968475&amp;DocUniqueName=Consulta&amp;DocTypeName=NextWay.Entities.Marketplace.Tendering.ProcedureRequest&amp;ProfileVersion=12&amp;DocUniqueIdentifier=CO1.REQ.5451007&amp;prevCtxUrl=https%3a%2f%2fwww.secop.gov.co%2fCO1BusinessLine%2fTendering%2fBuyerWorkArea%2fIndex%3fDocUniqueIdentifier%3dCO1.BDOS.5332826&amp;prevCtxLbl=&amp;Messages=Publicado%20|Success</t>
  </si>
  <si>
    <t>173-2023</t>
  </si>
  <si>
    <t>Prestar el servicio de mantenimiento preventivo y correctivo para las puertas de seguridad y avisos luminosos de propiedad de LA PREVISORA S.A.</t>
  </si>
  <si>
    <t>1016041679-</t>
  </si>
  <si>
    <t>YOSI ESTEBAN BARRIOS GARCIA</t>
  </si>
  <si>
    <t>https://www.secop.gov.co/CO1BusinessLine/Tendering/ProcedureEdit/View?ProfileName=CCE-11-Procedimiento_Publicidad&amp;PPI=CO1.PPI.29507493&amp;DocUniqueName=Consulta&amp;DocTypeName=NextWay.Entities.Marketplace.Tendering.ProcedureRequest&amp;ProfileVersion=12&amp;DocUniqueIdentifier=CO1.REQ.5643665&amp;prevCtxUrl=https%3a%2f%2fwww.secop.gov.co%2fCO1BusinessLine%2fTendering%2fBuyerWorkArea%2fIndex%3fDocUniqueIdentifier%3dCO1.BDOS.5526258&amp;prevCtxLbl=&amp;Messages=Publicado%20|Success</t>
  </si>
  <si>
    <t>Subgerencia De Mantenimiento De Sistemas De Información</t>
  </si>
  <si>
    <t>174-2023</t>
  </si>
  <si>
    <t>a Prestar el servicio de licenciamiento, mantenimiento, actualización del Software CERTAX.</t>
  </si>
  <si>
    <t>900309191-1</t>
  </si>
  <si>
    <t>CONSULTORES PROFESIONALES ESPECIALIZADOS CONPROES S.A.S.</t>
  </si>
  <si>
    <t>https://www.secop.gov.co/CO1BusinessLine/Tendering/ProcedureEdit/View?docUniqueIdentifier=CO1.REQ.5670699&amp;prevCtxUrl=https%3a%2f%2fwww.secop.gov.co%2fCO1BusinessLine%2fTendering%2fBuyerDossierWorkspace%2fIndex%3freference%3d174-2023%26createDateFrom%3d02%2f08%2f2023+14%3a35%3a00%26createDateTo%3d02%2f02%2f2024+14%3a35%3a00%26filteringState%3d0%26sortingState%3dLastModifiedDESC%26showAdvancedSearch%3dTrue%26showAdvancedSearchFields%3dFalse%26advSrchFolderCode%3dALL%26selectedDossier%3dCO1.BDOS.5554120%26selectedRequest%3dCO1.REQ.5670699%26&amp;prevCtxLbl=Procesos+de+la+Entidad+Estatal</t>
  </si>
  <si>
    <t>175-2023</t>
  </si>
  <si>
    <t>prestar el servicio de acarreo de activos fijos, y demás elementos de propiedad de LA PREVISORA S.A.</t>
  </si>
  <si>
    <t>900515251-8</t>
  </si>
  <si>
    <t>INTERMUDANZAS VIP S.A.S.</t>
  </si>
  <si>
    <t>https://www.secop.gov.co/CO1BusinessLine/Tendering/ProcedureEdit/View?docUniqueIdentifier=CO1.REQ.5466656&amp;prevCtxUrl=https%3a%2f%2fwww.secop.gov.co%2fCO1BusinessLine%2fTendering%2fBuyerDossierWorkspace%2fIndex%3freference%3d175-2023%26createDateFrom%3d29%2f07%2f2023+14%3a13%3a00%26createDateTo%3d29%2f01%2f2024+14%3a13%3a00%26filteringState%3d0%26sortingState%3dLastModifiedDESC%26showAdvancedSearch%3dTrue%26showAdvancedSearchFields%3dFalse%26advSrchFolderCode%3dALL%26selectedDossier%3dCO1.BDOS.5348727%26selectedRequest%3dCO1.REQ.5466656%26&amp;prevCtxLbl=Procesos+de+la+Entidad+Estatal</t>
  </si>
  <si>
    <t>176-2023</t>
  </si>
  <si>
    <t>prestar sus servicios especializados sobre la herramienta de Sistema Gestor de Identidades, de actualización soporte y mantenimiento a la plataforma Oracle Identity Governance y Oracle Identity Manager, durante la vigencia del contrato.</t>
  </si>
  <si>
    <t>900197910-8</t>
  </si>
  <si>
    <t>SOAINT SOFTWARE ASSOCIATES S.A.S.</t>
  </si>
  <si>
    <t>https://www.secop.gov.co/CO1BusinessLine/Tendering/ProcedureEdit/View?ProfileName=CCE-11-Procedimiento_Publicidad&amp;PPI=CO1.PPI.29497521&amp;DocUniqueName=Consulta&amp;DocTypeName=NextWay.Entities.Marketplace.Tendering.ProcedureRequest&amp;ProfileVersion=12&amp;DocUniqueIdentifier=CO1.REQ.5640698&amp;prevCtxUrl=https%3a%2f%2fwww.secop.gov.co%2fCO1BusinessLine%2fTendering%2fBuyerWorkArea%2fIndex%3fDocUniqueIdentifier%3dCO1.BDOS.5523630&amp;prevCtxLbl=&amp;Messages=Publicado%20|Success</t>
  </si>
  <si>
    <t>Sucursal Florencia</t>
  </si>
  <si>
    <t>177-2023</t>
  </si>
  <si>
    <t>entrega en arrendamiento comercial a EL ARRENDATARIO el uso y goce del inmueble ubicado en la dirección calle 6 No. 11-61 Local 01 de la ciudad de Florencia.</t>
  </si>
  <si>
    <t>891100247-4</t>
  </si>
  <si>
    <t>CAESCA S.A.S.</t>
  </si>
  <si>
    <t>https://www.secop.gov.co/CO1BusinessLine/Tendering/ProcedureEdit/View?docUniqueIdentifier=CO1.REQ.5640633&amp;prevCtxUrl=https%3a%2f%2fwww.secop.gov.co%2fCO1BusinessLine%2fTendering%2fBuyerDossierWorkspace%2fIndex%3freference%3d177-2023%26createDateFrom%3d29%2f07%2f2023+14%3a15%3a00%26createDateTo%3d29%2f01%2f2024+14%3a15%3a00%26filteringState%3d0%26sortingState%3dLastModifiedDESC%26showAdvancedSearch%3dTrue%26showAdvancedSearchFields%3dFalse%26advSrchFolderCode%3dALL%26selectedDossier%3dCO1.BDOS.5523410%26selectedRequest%3dCO1.REQ.5640633%26&amp;prevCtxLbl=Procesos+de+la+Entidad+Estatal</t>
  </si>
  <si>
    <t>178-2023</t>
  </si>
  <si>
    <t xml:space="preserve">a prestar los servicios de ajuste a los siniestros de los ramos generales y patrimoniales, dentro del marco de las actividades relacionadas con la Vicepresidencia de Indemnizaciones. </t>
  </si>
  <si>
    <t>900438988-7</t>
  </si>
  <si>
    <t>AJUSEGUROS S.A.S.</t>
  </si>
  <si>
    <t>https://community.secop.gov.co/Public/Tendering/ContractNoticePhases/View?PPI=CO1.PPI.30592160&amp;isFromPublicArea=True&amp;isModal=False</t>
  </si>
  <si>
    <t>Gerencia de Servicio</t>
  </si>
  <si>
    <t>180-2023</t>
  </si>
  <si>
    <t>Compra de productos para atender las diferentes actividades del SAC, incluyen resarcimientos para PQR favorables y parcialmente favorables, educación financiera, ferias, entre otros.</t>
  </si>
  <si>
    <t>800226923-6</t>
  </si>
  <si>
    <t>SIGNAL MARKETING S.A.S.</t>
  </si>
  <si>
    <t>https://www.secop.gov.co/CO1BusinessLine/Tendering/ProcedureEdit/View?docUniqueIdentifier=CO1.REQ.5575535&amp;prevCtxUrl=https%3a%2f%2fwww.secop.gov.co%2fCO1BusinessLine%2fTendering%2fBuyerDossierWorkspace%2fIndex%3freference%3d180-2023%26createDateFrom%3d29%2f07%2f2023+14%3a13%3a00%26createDateTo%3d29%2f01%2f2024+14%3a13%3a00%26filteringState%3d0%26sortingState%3dLastModifiedDESC%26showAdvancedSearch%3dTrue%26showAdvancedSearchFields%3dFalse%26advSrchFolderCode%3dALL%26selectedDossier%3dCO1.BDOS.5440346%26selectedRequest%3dCO1.REQ.5575535%26&amp;prevCtxLbl=Procesos+de+la+Entidad+Estatal</t>
  </si>
  <si>
    <t>Gerencia De Planeación</t>
  </si>
  <si>
    <t>181-2023</t>
  </si>
  <si>
    <t>Contratar la suscripción a la membresía de la Asociación Colombiana de Empresas de Tecnología e Innovación Financiera - Colombia Fintech.</t>
  </si>
  <si>
    <t>901033334-5</t>
  </si>
  <si>
    <t xml:space="preserve">ASOCIACION COLOMBIANA DE EMPRESAS DE TECNOLOGIA E INNOVACION FINANCIERA-Colombia Fintech </t>
  </si>
  <si>
    <t>https://www.secop.gov.co/CO1BusinessLine/Tendering/ProcedureEdit/View?docUniqueIdentifier=CO1.REQ.5470891&amp;prevCtxUrl=https%3a%2f%2fwww.secop.gov.co%2fCO1BusinessLine%2fTendering%2fBuyerDossierWorkspace%2fIndex%3freference%3d181-2023%26createDateFrom%3d29%2f07%2f2023+14%3a14%3a00%26createDateTo%3d29%2f01%2f2024+14%3a14%3a00%26filteringState%3d0%26sortingState%3dLastModifiedDESC%26showAdvancedSearch%3dTrue%26showAdvancedSearchFields%3dFalse%26advSrchFolderCode%3dALL%26selectedDossier%3dCO1.BDOS.5352571%26selectedRequest%3dCO1.REQ.5470891%26&amp;prevCtxLbl=Procesos+de+la+Entidad+Estatal</t>
  </si>
  <si>
    <t>182-2023</t>
  </si>
  <si>
    <t>prestar el servicio para la consulta de las aplicaciones informáticas SISA y CEXPER y envío de información en línea vía internet para la obtención de resultados de siniestralidad de los riesgos consultados, cifras estadísticas del ramo, cifras estadísticas del sector y demás actividades propias que administre FASECOLDA y que tenga que ver con el sector asegurador en el ramo de Automóviles.</t>
  </si>
  <si>
    <t xml:space="preserve">800129465- </t>
  </si>
  <si>
    <t>INVERFAS S.A.</t>
  </si>
  <si>
    <t>https://www.secop.gov.co/CO1BusinessLine/Tendering/BuyerWorkArea/Index?docUniqueIdentifier=CO1.BDOS.5435406&amp;prevCtxUrl=https%3a%2f%2fwww.secop.gov.co%2fCO1BusinessLine%2fTendering%2fBuyerDossierWorkspace%2fIndex%3fcreateDateFrom%3d17%2f07%2f2023+18%3a15%3a13%26createDateTo%3d17%2f01%2f2024+18%3a15%3a13%26filteringState%3d1%26sortingState%3dLastModifiedDESC%26showAdvancedSearch%3dFalse%26showAdvancedSearchFields%3dFalse%26folderCode%3dALL%26selectedDossier%3dCO1.BDOS.5435406%26selectedRequest%3dCO1.REQ.5552473%26&amp;prevCtxLbl=Procesos+de+la+Entidad+Estatal</t>
  </si>
  <si>
    <t xml:space="preserve">Vicepresidencia Técnica </t>
  </si>
  <si>
    <t>183-2023</t>
  </si>
  <si>
    <t xml:space="preserve">Prestar los servicios para la realización de un informe financiero sobre la reclamación y cuantificación de la posible afectación del contrato 063-2021 con base en los cambios de los factores económicos que se presentaron durante su ejecución. </t>
  </si>
  <si>
    <t>901381355-1</t>
  </si>
  <si>
    <t>CONEXIG COLOMBIA SAS</t>
  </si>
  <si>
    <t>https://www.secop.gov.co/CO1BusinessLine/Tendering/ProcedureEdit/View?docUniqueIdentifier=CO1.REQ.5641105&amp;prevCtxUrl=https%3a%2f%2fwww.secop.gov.co%2fCO1BusinessLine%2fTendering%2fBuyerDossierWorkspace%2fIndex%3freference%3d183-2023%26createDateFrom%3d29%2f07%2f2023+20%3a08%3a00%26createDateTo%3d29%2f01%2f2024+20%3a08%3a00%26filteringState%3d0%26sortingState%3dLastModifiedDESC%26showAdvancedSearch%3dTrue%26showAdvancedSearchFields%3dFalse%26advSrchFolderCode%3dALL%26selectedDossier%3dCO1.BDOS.5523803%26selectedRequest%3dCO1.REQ.5641105%26&amp;prevCtxLbl=Procesos+de+la+Entidad+Estatal</t>
  </si>
  <si>
    <t>Gerencia de Riesgos</t>
  </si>
  <si>
    <t>184-2023</t>
  </si>
  <si>
    <t>adquirir los servicios especializados de INFOLAFT en el ámbito de SARLAFT (Sistema de Administración de Riesgos para la Prevención del Lavado de Activos y Financiamiento del Terrorismo), con un enfoque específico en el manejo de Listas de Personas Expuestas Políticamente (PEP). Donde INFOLAFT se compromete a entregar Listas de Personas Expuestas Políticamente (PEP) y contar con listas de Personas Expuestas Políticamente de forma actualizada.</t>
  </si>
  <si>
    <t>900633325-1</t>
  </si>
  <si>
    <t>INFOLAFT SAS</t>
  </si>
  <si>
    <t>https://www.secop.gov.co/CO1BusinessLine/Tendering/ProcedureEdit/View?docUniqueIdentifier=CO1.REQ.5558786&amp;prevCtxUrl=https%3a%2f%2fwww.secop.gov.co%2fCO1BusinessLine%2fTendering%2fBuyerDossierWorkspace%2fIndex%3freference%3d184-2023%26createDateFrom%3d29%2f07%2f2023+14%3a14%3a00%26createDateTo%3d29%2f01%2f2024+14%3a14%3a00%26filteringState%3d0%26sortingState%3dLastModifiedDESC%26showAdvancedSearch%3dTrue%26showAdvancedSearchFields%3dFalse%26advSrchFolderCode%3dALL%26selectedDossier%3dCO1.BDOS.5440354%26selectedRequest%3dCO1.REQ.5558786%26&amp;prevCtxLbl=Procesos+de+la+Entidad+Estatal</t>
  </si>
  <si>
    <t xml:space="preserve">Gerencia Jurídica </t>
  </si>
  <si>
    <t>185-2023</t>
  </si>
  <si>
    <t>Prestación de servicios para la elaboración y entrega de concepto jurídico.</t>
  </si>
  <si>
    <t>1032431756-</t>
  </si>
  <si>
    <t>PAUL DAVID SOLARTE LÓPEZ</t>
  </si>
  <si>
    <t>https://www.secop.gov.co/CO1BusinessLine/Tendering/BuyerWorkArea/Index?DocUniqueIdentifier=CO1.BDOS.5553762</t>
  </si>
  <si>
    <t>Secretaría General</t>
  </si>
  <si>
    <t>186-2023</t>
  </si>
  <si>
    <t>prestar los servicios profesionales especializados para apoyar el direccionamiento de procesos asociados al fortalecimiento de una cultura de sostenibilidad y Responsabilidad Social Empresarial (RSE).</t>
  </si>
  <si>
    <t>1033688031-</t>
  </si>
  <si>
    <t>LADY MARCELA ROMERO ZARTA</t>
  </si>
  <si>
    <t>https://www.secop.gov.co/CO1BusinessLine/Tendering/ProcedureEdit/View?ProfileName=CCE-11-Procedimiento_Publicidad&amp;PPI=CO1.PPI.29509131&amp;DocUniqueName=Consulta&amp;DocTypeName=NextWay.Entities.Marketplace.Tendering.ProcedureRequest&amp;ProfileVersion=12&amp;DocUniqueIdentifier=CO1.REQ.5644202&amp;prevCtxUrl=https%3a%2f%2fwww.secop.gov.co%2fCO1BusinessLine%2fTendering%2fBuyerWorkArea%2fIndex%3fDocUniqueIdentifier%3dCO1.BDOS.5526776&amp;prevCtxLbl=&amp;Messages=Publicado%20|Success</t>
  </si>
  <si>
    <t>187-2023</t>
  </si>
  <si>
    <t>a prestar en las instalaciones de la Previsora S.A. Compañía de Seguros de la ciudad de Bogotá el servicio de saneamiento ambiental, fumigación, consistente en el control de insectos, roedores, plagas y microorganismos.</t>
  </si>
  <si>
    <t>900066695-7</t>
  </si>
  <si>
    <t>B.P.F. FUMIBEL LTDA</t>
  </si>
  <si>
    <t>https://www.secop.gov.co/CO1BusinessLine/Tendering/ProcedureEdit/View?docUniqueIdentifier=CO1.REQ.5551523&amp;prevCtxUrl=https%3a%2f%2fwww.secop.gov.co%2fCO1BusinessLine%2fTendering%2fBuyerDossierWorkspace%2fIndex%3freference%3d187-2023%26createDateFrom%3d29%2f07%2f2023+14%3a11%3a00%26createDateTo%3d29%2f01%2f2024+14%3a11%3a00%26filteringState%3d0%26sortingState%3dLastModifiedDESC%26showAdvancedSearch%3dTrue%26showAdvancedSearchFields%3dFalse%26advSrchFolderCode%3dALL%26selectedDossier%3dCO1.BDOS.5434120%26selectedRequest%3dCO1.REQ.5551523%26&amp;prevCtxLbl=Procesos+de+la+Entidad+Estatal</t>
  </si>
  <si>
    <t>Gerencia De Indemnizaciones Automóviles</t>
  </si>
  <si>
    <t>188-2023</t>
  </si>
  <si>
    <t>Prestar y garantizar el servicio integral de bodegaje, almacenamiento y custodia de salvamentos de seguros generales (muebles, enseres, entre otros) y vehículos asegurados por LA PREVISORA S.A.</t>
  </si>
  <si>
    <t>900272403-6</t>
  </si>
  <si>
    <t>SERVICIOS INTEGRADOS AUTOMOTRIZ S.A.S.</t>
  </si>
  <si>
    <t>https://www.secop.gov.co/CO1BusinessLine/Tendering/ProcedureEdit/View?docUniqueIdentifier=CO1.REQ.5646667&amp;prevCtxUrl=https%3a%2f%2fwww.secop.gov.co%2fCO1BusinessLine%2fTendering%2fBuyerDossierWorkspace%2fIndex%3fallWords2Search%3d188-2023%26createDateFrom%3d11%2f02%2f2022+14%3a00%3a00%26createDateTo%3d11%2f08%2f2025+14%3a00%3a00%26filteringState%3d1%26sortingState%3dLastModifiedDESC%26showAdvancedSearch%3dTrue%26showAdvancedSearchFields%3dFalse%26advSrchFolderCode%3dALL%26selectedDossier%3dCO1.BDOS.5529183%26selectedRequest%3dCO1.REQ.5646667%26&amp;prevCtxLbl=Procesos+de+la+Entidad+Estatal</t>
  </si>
  <si>
    <t>189-2023</t>
  </si>
  <si>
    <t xml:space="preserve">Prestar los servicios para el soporte y mantenimiento de la última versión de PORFIN, realizar los desarrollos requeridos por parte de LA PREVISORA S.A. y prestar el servicio de arrendamiento de infraestructura que soporta el funcionamiento del aplicativo. </t>
  </si>
  <si>
    <t>800222753-2</t>
  </si>
  <si>
    <t>SISTEMAS GESTIÓN Y CONSULTORÍA ALFA GL S.A.S.</t>
  </si>
  <si>
    <t>https://www.secop.gov.co/CO1BusinessLine/Tendering/ProcedureEdit/View?docUniqueIdentifier=CO1.REQ.5670369&amp;prevCtxUrl=https%3a%2f%2fwww.secop.gov.co%2fCO1BusinessLine%2fTendering%2fBuyerDossierWorkspace%2fIndex%3freference%3d189-2023%26createDateFrom%3d02%2f08%2f2023+14%3a36%3a00%26createDateTo%3d02%2f02%2f2024+14%3a36%3a00%26filteringState%3d0%26sortingState%3dLastModifiedDESC%26showAdvancedSearch%3dTrue%26showAdvancedSearchFields%3dFalse%26advSrchFolderCode%3dALL%26selectedDossier%3dCO1.BDOS.5553433%26selectedRequest%3dCO1.REQ.5670369%26&amp;prevCtxLbl=Procesos+de+la+Entidad+Estatal</t>
  </si>
  <si>
    <t>Gerencia De Tecnología De La Información</t>
  </si>
  <si>
    <t>190-2023</t>
  </si>
  <si>
    <t>Prestar el servicio de renovación del derecho de soporte para los elementos que componen la infraestructura de VoIp como el software Assurance (SWA), soporte de fábrica, soporte técnico, mantenimiento, troncales SIP y la administración de telefonía VoIp.</t>
  </si>
  <si>
    <t>900531376-7</t>
  </si>
  <si>
    <t>NECSYS S.A.S.</t>
  </si>
  <si>
    <t>https://www.secop.gov.co/CO1BusinessLine/Tendering/ProcedureEdit/View?docUniqueIdentifier=CO1.REQ.5557513&amp;prevCtxUrl=https%3a%2f%2fwww.secop.gov.co%2fCO1BusinessLine%2fTendering%2fBuyerDossierWorkspace%2fIndex%3freference%3d190-2023%26createDateFrom%3d29%2f07%2f2023+14%3a14%3a00%26createDateTo%3d29%2f01%2f2024+14%3a14%3a00%26filteringState%3d0%26sortingState%3dLastModifiedDESC%26showAdvancedSearch%3dTrue%26showAdvancedSearchFields%3dFalse%26advSrchFolderCode%3dALL%26selectedDossier%3dCO1.BDOS.5440116%26selectedRequest%3dCO1.REQ.5557513%26&amp;prevCtxLbl=Procesos+de+la+Entidad+Estatal</t>
  </si>
  <si>
    <t xml:space="preserve">Gerencia De Cartera </t>
  </si>
  <si>
    <t>191-2023</t>
  </si>
  <si>
    <t>prestar el servicio especializado de administración, cobranza, conciliación de cartera a nivel nacional, mediante la gestión de campañas preventivas para recordación de pago y la gestión a la cartera vencida.</t>
  </si>
  <si>
    <t>900342562-1</t>
  </si>
  <si>
    <t>FINLECO BPO S.A.S.</t>
  </si>
  <si>
    <t>https://www.secop.gov.co/CO1BusinessLine/Tendering/BuyerWorkArea/Index?docUniqueIdentifier=CO1.BDOS.5435363&amp;prevCtxUrl=https%3a%2f%2fwww.secop.gov.co%2fCO1BusinessLine%2fTendering%2fBuyerDossierWorkspace%2fIndex%3fcreateDateFrom%3d17%2f07%2f2023+18%3a15%3a53%26createDateTo%3d17%2f01%2f2024+18%3a15%3a53%26filteringState%3d1%26sortingState%3dLastModifiedDESC%26showAdvancedSearch%3dFalse%26showAdvancedSearchFields%3dFalse%26folderCode%3dALL%26selectedDossier%3dCO1.BDOS.5435363%26selectedRequest%3dCO1.REQ.5552786%26&amp;prevCtxLbl=Procesos+de+la+Entidad+Estatal</t>
  </si>
  <si>
    <t>192-2023</t>
  </si>
  <si>
    <t>permitir acceso via web para la consulta de bases de datos de información dispuesta por organismos nacionales e internacionales y obtener información de personas que cuenten con antecedentes delictuales asociados al LA/FT.</t>
  </si>
  <si>
    <t>830144759-0</t>
  </si>
  <si>
    <t>DUE DILIGENCE SUPPORT SERVICES COLOMBIA S A</t>
  </si>
  <si>
    <t>https://www.secop.gov.co/CO1BusinessLine/Tendering/ProcedureEdit/View?ProfileName=CCE-11-Procedimiento_Publicidad&amp;PPI=CO1.PPI.29510201&amp;DocUniqueName=Consulta&amp;DocTypeName=NextWay.Entities.Marketplace.Tendering.ProcedureRequest&amp;ProfileVersion=12&amp;DocUniqueIdentifier=CO1.REQ.5644428&amp;prevCtxUrl=https%3a%2f%2fwww.secop.gov.co%2fCO1BusinessLine%2fTendering%2fBuyerWorkArea%2fIndex%3fDocUniqueIdentifier%3dCO1.BDOS.5526983&amp;prevCtxLbl=&amp;Messages=Publicado%20|Success</t>
  </si>
  <si>
    <t>Gerencia de Contratación</t>
  </si>
  <si>
    <t>193-2023</t>
  </si>
  <si>
    <t xml:space="preserve">prestar los servicios de apoyo a la gestión contractual de LA PREVISORA S.A. Alcance: Servicios profesionales a la Gerencia de Contratación de LA PREVISORA S.A. en el diligenciamiento y la trazabilidad de todas las solicitudes contractuales y estudios de mercado radicados en la herramienta de contratación de la compañía a nivel nacional. </t>
  </si>
  <si>
    <t>35353520-</t>
  </si>
  <si>
    <t>MARY AIDEE CASTRO ZULETA</t>
  </si>
  <si>
    <t>https://www.secop.gov.co/CO1BusinessLine/Tendering/BuyerWorkArea/Index?DocUniqueIdentifier=CO1.BDOS.5553461</t>
  </si>
  <si>
    <t>194-2023</t>
  </si>
  <si>
    <t xml:space="preserve">Prestación de los servicios para la mejora, administración y mantenimiento de la páginawww.saberseguro.com,  junto con la plataforma Moodle de cursos virtuales, acorde al Programa de Educación Financiera “Saber Seguro”.	</t>
  </si>
  <si>
    <t>900377109-7</t>
  </si>
  <si>
    <t>SEPA PUBLICIDAD S.A.S.</t>
  </si>
  <si>
    <t>https://community.secop.gov.co/Public/Tendering/ContractNoticePhases/View?PPI=CO1.PPI.29296677&amp;isFromPublicArea=True&amp;isModal=False</t>
  </si>
  <si>
    <t>Subgerencia De Planeación Y Proyectos De Ti</t>
  </si>
  <si>
    <t>195-2023</t>
  </si>
  <si>
    <t xml:space="preserve">Prestar sus servicios para el análisis, diseño, parametrización, pruebas, implementación, capacitación y configuración de requerimientos del Sistema de Gestión Documental en el aplicativo OnBase con su respectivo licenciamiento. </t>
  </si>
  <si>
    <t xml:space="preserve">900554898- </t>
  </si>
  <si>
    <t>GIGA COLOMBIA SAS</t>
  </si>
  <si>
    <t>https://www.secop.gov.co/CO1BusinessLine/Tendering/ProcedureEdit/View?docUniqueIdentifier=CO1.REQ.5575316&amp;prevCtxUrl=https%3a%2f%2fwww.secop.gov.co%2fCO1BusinessLine%2fTendering%2fBuyerDossierWorkspace%2fIndex%3freference%3d195-2023%26createDateFrom%3d29%2f07%2f2023+14%3a15%3a00%26createDateTo%3d29%2f01%2f2024+14%3a15%3a00%26filteringState%3d0%26sortingState%3dLastModifiedDESC%26showAdvancedSearch%3dTrue%26showAdvancedSearchFields%3dFalse%26advSrchFolderCode%3dALL%26selectedDossier%3dCO1.BDOS.5458172%26selectedRequest%3dCO1.REQ.5575316%26&amp;prevCtxLbl=Procesos+de+la+Entidad+Estatal</t>
  </si>
  <si>
    <t>196-2023</t>
  </si>
  <si>
    <t>Mediante el presente CONTRATO DE TRANSACCIÓN, el CONTRATANTE reconoce al CONTRATISTA el pago acordado entre las partes por el ajuste ante el impacto del IPC durante el 2023 por la prestación de los servicios de asistencia dentro del contrato: No 063-2021 con el fin de precaver litigios eventuales, con lo cual las Partes desisten de cualquier acción derivada de dicho acto jurídico.</t>
  </si>
  <si>
    <t>800244309-1</t>
  </si>
  <si>
    <t>AXA ASISTENCIA COLOMBIA S.A.</t>
  </si>
  <si>
    <t>https://www.secop.gov.co/CO1BusinessLine/Tendering/ProcedureEdit/View?ProfileName=CCE-11-Procedimiento_Publicidad&amp;PPI=CO1.PPI.29510944&amp;DocUniqueName=Consulta&amp;DocTypeName=NextWay.Entities.Marketplace.Tendering.ProcedureRequest&amp;ProfileVersion=12&amp;DocUniqueIdentifier=CO1.REQ.5644296&amp;prevCtxUrl=https%3a%2f%2fwww.secop.gov.co%2fCO1BusinessLine%2fTendering%2fBuyerWorkArea%2fIndex%3fDocUniqueIdentifier%3dCO1.BDOS.5527516&amp;prevCtxLbl=&amp;Messages=Publicado%20|Success</t>
  </si>
  <si>
    <t>197-2023</t>
  </si>
  <si>
    <t xml:space="preserve">Suministrar y prestar el servicio de actualización, soporte y mantenimiento del licenciamiento actual y de nuevas versiones de la herramienta de gestión documental OnBase.  </t>
  </si>
  <si>
    <t>https://community.secop.gov.co/Public/Tendering/ContractNoticePhases/View?PPI=CO1.PPI.29299300&amp;isFromPublicArea=True&amp;isModal=False</t>
  </si>
  <si>
    <t>Subgerencia Administración De Personal</t>
  </si>
  <si>
    <t>28 SEGUROS</t>
  </si>
  <si>
    <t>198-2023</t>
  </si>
  <si>
    <t>Contratar una póliza vida grupo deudores, según lo establece la cláusula sesenta y ocho de la Convención Colectiva de Trabajo vigente, bajo las condiciones definidas para este, con una aseguradora debidamente autorizada por la Superintendencia Financiera de Colombia.</t>
  </si>
  <si>
    <t>890903790-5</t>
  </si>
  <si>
    <t>SEGUROS DE VIDA SURAMERICANA S.A.</t>
  </si>
  <si>
    <t>https://www.secop.gov.co/CO1BusinessLine/Tendering/ProcedureEdit/View?docUniqueIdentifier=CO1.REQ.5575366&amp;prevCtxUrl=https%3a%2f%2fwww.secop.gov.co%2fCO1BusinessLine%2fTendering%2fBuyerDossierWorkspace%2fIndex%3freference%3d198-2023%26createDateFrom%3d29%2f07%2f2023+14%3a18%3a00%26createDateTo%3d29%2f01%2f2024+14%3a18%3a00%26filteringState%3d0%26sortingState%3dLastModifiedDESC%26showAdvancedSearch%3dTrue%26showAdvancedSearchFields%3dFalse%26advSrchFolderCode%3dALL%26selectedDossier%3dCO1.BDOS.5458516%26selectedRequest%3dCO1.REQ.5575366%26&amp;prevCtxLbl=Procesos+de+la+Entidad+Estatal</t>
  </si>
  <si>
    <t>199-2023</t>
  </si>
  <si>
    <t>Contratar con una aseguradora debidamente autorizada por la Superintendencia Financiera de Colombia una póliza de incendio y terremoto deudores para los funcionarios que actualmente o en el futuro tengan o hayan tenido crédito hipotecario, según lo establece la cláusula sesenta y ocho de la Convención Colectiva de Trabajo vigente.</t>
  </si>
  <si>
    <t xml:space="preserve">860037707- </t>
  </si>
  <si>
    <t>SBS SEGUROS COLOMBIA S.A.</t>
  </si>
  <si>
    <t>https://www.secop.gov.co/CO1BusinessLine/Tendering/ProcedureEdit/View?docUniqueIdentifier=CO1.REQ.5646230&amp;prevCtxUrl=https%3a%2f%2fwww.secop.gov.co%2fCO1BusinessLine%2fTendering%2fBuyerDossierWorkspace%2fIndex%3freference%3d199-2023%26createDateFrom%3d01%2f08%2f2023+13%3a38%3a00%26createDateTo%3d01%2f02%2f2024+13%3a38%3a00%26filteringState%3d0%26sortingState%3dLastModifiedDESC%26showAdvancedSearch%3dTrue%26showAdvancedSearchFields%3dFalse%26advSrchFolderCode%3dALL%26selectedDossier%3dCO1.BDOS.5528765%26selectedRequest%3dCO1.REQ.5646230%26&amp;prevCtxLbl=Procesos+de+la+Entidad+Estatal</t>
  </si>
  <si>
    <t>200-2023</t>
  </si>
  <si>
    <t>Contratar una póliza de Vida Grupo Contributivo que aplica para funcionarios convencionados, pensionados y jubilados actuales o futuros de LA PREVISORA S.A.</t>
  </si>
  <si>
    <t>https://www.secop.gov.co/CO1BusinessLine/Tendering/BuyerWorkArea/Index?DocUniqueIdentifier=CO1.BDOS.5553929</t>
  </si>
  <si>
    <t>201-2023</t>
  </si>
  <si>
    <t>contratar una póliza Vida Exequias, según lo establece la cláusula setenta de la Convención Colectiva de Trabajo vigente, bajo las condiciones definidas para este, con una aseguradora debidamente autorizada por la Superintendencia Financiera de Colombia.</t>
  </si>
  <si>
    <t>https://www.secop.gov.co/CO1BusinessLine/Tendering/ProcedureEdit/View?docUniqueIdentifier=CO1.REQ.5642147&amp;prevCtxUrl=https%3a%2f%2fwww.secop.gov.co%2fCO1BusinessLine%2fTendering%2fBuyerDossierWorkspace%2fIndex%3freference%3d201-2023%26createDateFrom%3d29%2f07%2f2023+20%3a09%3a00%26createDateTo%3d29%2f01%2f2024+20%3a09%3a00%26filteringState%3d0%26sortingState%3dLastModifiedDESC%26showAdvancedSearch%3dTrue%26showAdvancedSearchFields%3dFalse%26advSrchFolderCode%3dALL%26selectedDossier%3dCO1.BDOS.5524470%26selectedRequest%3dCO1.REQ.5642147%26&amp;prevCtxLbl=Procesos+de+la+Entidad+Estatal</t>
  </si>
  <si>
    <t>202-2023</t>
  </si>
  <si>
    <t>Contratar con una aseguradora debidamente autorizada por la Superintendencia Financiera de Colombia la póliza de hospitalización y cirugía de acuerdo con lo dispuesto en la Clausula 56 de la Convención Colectiva de Trabajo vigente.</t>
  </si>
  <si>
    <t>860027404-1</t>
  </si>
  <si>
    <t>ALLIANZ SEGUROS DE VIDA S A</t>
  </si>
  <si>
    <t>https://www.secop.gov.co/CO1BusinessLine/Tendering/ProcedureEdit/View?docUniqueIdentifier=CO1.REQ.5575655&amp;prevCtxUrl=https%3a%2f%2fwww.secop.gov.co%2fCO1BusinessLine%2fTendering%2fBuyerDossierWorkspace%2fIndex%3freference%3d202-2023%26createDateFrom%3d29%2f07%2f2023+14%3a19%3a00%26createDateTo%3d29%2f01%2f2024+14%3a19%3a00%26filteringState%3d0%26sortingState%3dLastModifiedDESC%26showAdvancedSearch%3dTrue%26showAdvancedSearchFields%3dFalse%26advSrchFolderCode%3dALL%26selectedDossier%3dCO1.BDOS.5458594%26selectedRequest%3dCO1.REQ.5575655%26&amp;prevCtxLbl=Procesos+de+la+Entidad+Estatal</t>
  </si>
  <si>
    <t xml:space="preserve">Vicepresidencia Jurídica </t>
  </si>
  <si>
    <t>203-2023</t>
  </si>
  <si>
    <t>Prestar los servicios profesionales especializados para apoyar y asesorar a la Vicepresidencia de Indemnizaciones de La Previsora S.A. en los diferentes temas que tiene a cargo, especialmente, en asuntos administrativos y técnicos relacionados con su objeto social de planeación, control, seguimiento, desarrollo de estrategias, así como participación en proyectos de importancia, movilización de recursos y transformación digital.</t>
  </si>
  <si>
    <t>80000516-</t>
  </si>
  <si>
    <t>MIGUEL ANGEL VALOIS RUBIANO</t>
  </si>
  <si>
    <t>https://www.secop.gov.co/CO1BusinessLine/Tendering/ProcedureEdit/View?docUniqueIdentifier=CO1.REQ.5645747&amp;prevCtxUrl=https%3a%2f%2fwww.secop.gov.co%2fCO1BusinessLine%2fTendering%2fBuyerDossierWorkspace%2fIndex%3fcreateDateFrom%3d01%2f08%2f2023+13%3a42%3a18%26createDateTo%3d01%2f02%2f2024+13%3a42%3a18%26filteringState%3d0%26sortingState%3dLastModifiedDESC%26showAdvancedSearch%3dFalse%26showAdvancedSearchFields%3dFalse%26folderCode%3dALL%26selectedDossier%3dCO1.BDOS.5528260%26selectedRequest%3dCO1.REQ.5645747%26&amp;prevCtxLbl=Procesos+de+la+Entidad+Estatal</t>
  </si>
  <si>
    <t>204-2023</t>
  </si>
  <si>
    <t>Prestar los servicios profesionales especializados para apoyar y asesorar a la Presidencia de LA PREVISORA S.A. en los diferentes temas que tiene a cargo, especialmente, en asuntos administrativos, de planeación, control, seguimiento, desarrollo de estrategias, así como participación en proyectos de importancia, movilización de recursos y transformación digital.</t>
  </si>
  <si>
    <t>https://www.secop.gov.co/CO1BusinessLine/Tendering/BuyerWorkArea/Index?DocUniqueIdentifier=CO1.BDOS.5525829</t>
  </si>
  <si>
    <t>SUCURSAL NEIVA</t>
  </si>
  <si>
    <t>SIMPLIFICADA</t>
  </si>
  <si>
    <t>300-2023-0057</t>
  </si>
  <si>
    <t>EL PROVEEDOR se compromete con LA PREVISORA S.A., prestar el servicio de mantenimiento preventivo y correctivo de la Planta Eléctrica de la Sucursal Neiva para el año 2023 de acuerdo a la propuesta presentada.</t>
  </si>
  <si>
    <t>7704452-</t>
  </si>
  <si>
    <t>WILBER ANDRES CASTAÑEDA VIVAS</t>
  </si>
  <si>
    <t>https://www.secop.gov.co/CO1BusinessLine/Tendering/ProcedureEdit/View?ProfileName=CCE-11-Procedimiento_Publicidad&amp;PPI=CO1.PPI.28255305&amp;DocUniqueName=Consulta&amp;DocTypeName=NextWay.Entities.Marketplace.Tendering.ProcedureRequest&amp;ProfileVersion=11&amp;DocUniqueIdentifier=CO1.REQ.5252406&amp;prevCtxUrl=https%3a%2f%2fwww.secop.gov.co%2fCO1BusinessLine%2fTendering%2fBuyerWorkArea%2fIndex%3fDocUniqueIdentifier%3dCO1.BDOS.5137578&amp;prevCtxLbl=&amp;Messages=Publicado%20|Success</t>
  </si>
  <si>
    <t>SUCURSAL ESTATAL</t>
  </si>
  <si>
    <t>300-2023-0058</t>
  </si>
  <si>
    <t>Suministro e instalación  de persianas enrollables en tela solar screen con apertura al 5% transmisión solar.</t>
  </si>
  <si>
    <t>900896239-2</t>
  </si>
  <si>
    <t>MEGAOBRAS CONSTRUCCIONES LIVIANAS SAS</t>
  </si>
  <si>
    <t>https://www.secop.gov.co/CO1BusinessLine/Tendering/BuyerWorkArea/Index?docUniqueIdentifier=CO1.BDOS.5212912&amp;prevCtxUrl=https%3a%2f%2fwww.secop.gov.co%2fCO1BusinessLine%2fTendering%2fBuyerDossierWorkspace%2fIndex%3fcreateDateFrom%3d20%2f06%2f2023+20%3a10%3a37%26createDateTo%3d20%2f12%2f2023+20%3a10%3a37%26filteringState%3d1%26sortingState%3dLastModifiedDESC%26showAdvancedSearch%3dFalse%26showAdvancedSearchFields%3dFalse%26folderCode%3dALL%26selectedDossier%3dCO1.BDOS.5212912%26selectedRequest%3dCO1.REQ.5328900%26&amp;prevCtxLbl=Procesos+de+la+Entidad+Estatal</t>
  </si>
  <si>
    <t>SUCURSAL MANIZALES</t>
  </si>
  <si>
    <t>300-2023-0059</t>
  </si>
  <si>
    <t>Servicios para la instalación de multitoma vertical 8 puertos para rack y cable hdmi 10 mts encauchetado.</t>
  </si>
  <si>
    <t>901582428-3</t>
  </si>
  <si>
    <t>GRUPO PRIVATEC SAS</t>
  </si>
  <si>
    <t>https://www.secop.gov.co/CO1BusinessLine/Tendering/ProcedureEdit/View?ProfileName=CCE-11-Procedimiento_Publicidad&amp;PPI=CO1.PPI.28946519&amp;DocUniqueName=Consulta&amp;DocTypeName=NextWay.Entities.Marketplace.Tendering.ProcedureRequest&amp;ProfileVersion=12&amp;DocUniqueIdentifier=CO1.REQ.5443801&amp;prevCtxUrl=https%3a%2f%2fwww.secop.gov.co%2fCO1BusinessLine%2fTendering%2fBuyerWorkArea%2fIndex%3fDocUniqueIdentifier%3dCO1.BDOS.5325616&amp;prevCtxLbl=&amp;Messages=Publicado%20|Success</t>
  </si>
  <si>
    <t>SUCURSAL POPAYAN</t>
  </si>
  <si>
    <t>300-2023-0060</t>
  </si>
  <si>
    <t>Mantenimiento de Aire acondicionado Mini Split, organizar cableado estructurado voz y datos del Rack del centro de cómputo y mantenimiento correctivo de luminarias led 60*60 ubicadas en toda la oficina donde funciona LA PREVISORA SEGUROS S.A.</t>
  </si>
  <si>
    <t>76304191-</t>
  </si>
  <si>
    <t>JORGE HERNAN CERON GONZALEZ</t>
  </si>
  <si>
    <t>https://www.secop.gov.co/CO1BusinessLine/Tendering/ProcedureEdit/View?ProfileName=CCE-11-Procedimiento_Publicidad&amp;PPI=CO1.PPI.28946439&amp;DocUniqueName=Consulta&amp;DocTypeName=NextWay.Entities.Marketplace.Tendering.ProcedureRequest&amp;ProfileVersion=12&amp;DocUniqueIdentifier=CO1.REQ.5443817&amp;prevCtxUrl=https%3a%2f%2fwww.secop.gov.co%2fCO1BusinessLine%2fTendering%2fBuyerWorkArea%2fIndex%3fDocUniqueIdentifier%3dCO1.BDOS.5325630&amp;prevCtxLbl=&amp;Messages=Publicado%20|Success</t>
  </si>
  <si>
    <t>300-2023-0061</t>
  </si>
  <si>
    <t>prestar el servicio de mantenimiento preventivo y correctivo de las sillas de la oficina de los funcionarios de la previsora sucursal Neiva</t>
  </si>
  <si>
    <t>901292350-3</t>
  </si>
  <si>
    <t>MOVI MANTENIMIENTOS J&amp;H SAS</t>
  </si>
  <si>
    <t>https://www.secop.gov.co/CO1BusinessLine/Tendering/ProcedureEdit/View?ProfileName=CCE-11-Procedimiento_Publicidad&amp;PPI=CO1.PPI.28946466&amp;DocUniqueName=Consulta&amp;DocTypeName=NextWay.Entities.Marketplace.Tendering.ProcedureRequest&amp;ProfileVersion=12&amp;DocUniqueIdentifier=CO1.REQ.5443841&amp;prevCtxUrl=https%3a%2f%2fwww.secop.gov.co%2fCO1BusinessLine%2fTendering%2fBuyerWorkArea%2fIndex%3fDocUniqueIdentifier%3dCO1.BDOS.5325459&amp;prevCtxLbl=&amp;Messages=Publicado%20|Success</t>
  </si>
  <si>
    <t>300-2023-0062</t>
  </si>
  <si>
    <t>Contratación de servicios para la ADECUACIÓN CIELO RASO LOCAL 1 ED PROSEGUIR - OFICINA PREVISORA SUCURSAL MANIZALES.</t>
  </si>
  <si>
    <t>900739416-8</t>
  </si>
  <si>
    <t>NUCLEO INGENIERIA S.A.S.</t>
  </si>
  <si>
    <t>https://www.secop.gov.co/CO1BusinessLine/Tendering/BuyerWorkArea/Index?docUniqueIdentifier=CO1.BDOS.5213201&amp;prevCtxUrl=https%3a%2f%2fwww.secop.gov.co%2fCO1BusinessLine%2fTendering%2fBuyerDossierWorkspace%2fIndex%3freference%3d300-2023-0062%26createDateFrom%3d20%2f06%2f2023+20%3a11%3a00%26createDateTo%3d20%2f12%2f2023+20%3a11%3a00%26filteringState%3d1%26sortingState%3dLastModifiedDESC%26showAdvancedSearch%3dTrue%26showAdvancedSearchFields%3dFalse%26advSrchFolderCode%3dALL%26selectedDossier%3dCO1.BDOS.5213201%26selectedRequest%3dCO1.REQ.5329327%26&amp;prevCtxLbl=Procesos+de+la+Entidad+Estatal</t>
  </si>
  <si>
    <t>SUCURSAL IBAGUE</t>
  </si>
  <si>
    <t>300-2023-0063</t>
  </si>
  <si>
    <t xml:space="preserve">EL PROVEEDOR se compromete con LA PREVISORA S.A., a prestar el servicio de suministro, instalación y puesta en funcionamiento, de 1 aire acondicionado de 12.000 BTU/H marca SAMSUNG o LG, para ser instalado en el archivo de La Previsora Ibagué. Incluye mantenimiento del equipo aire acondicionado nuevo por (1) año.  </t>
  </si>
  <si>
    <t>5822623-</t>
  </si>
  <si>
    <t>ROBERTO CARLOS PEREZ MORALES</t>
  </si>
  <si>
    <t>https://www.secop.gov.co/CO1BusinessLine/Tendering/ProcedureEdit/View?ProfileName=CCE-11-Procedimiento_Publicidad&amp;PPI=CO1.PPI.28946799&amp;DocUniqueName=Consulta&amp;DocTypeName=NextWay.Entities.Marketplace.Tendering.ProcedureRequest&amp;ProfileVersion=12&amp;DocUniqueIdentifier=CO1.REQ.5443879&amp;prevCtxUrl=https%3a%2f%2fwww.secop.gov.co%2fCO1BusinessLine%2fTendering%2fBuyerWorkArea%2fIndex%3fDocUniqueIdentifier%3dCO1.BDOS.5325710&amp;prevCtxLbl=&amp;Messages=Publicado%20|Success</t>
  </si>
  <si>
    <t>SUCURSAL ARMENIA</t>
  </si>
  <si>
    <t>300-2023-0064</t>
  </si>
  <si>
    <t>prestar el servicio de atención a los funcionarios de la Previsora S.A. Armenia; CELEBRACION ACTIVIDAD FIN DE AÑO FUNCIONARIOS SUC ARMENIA 2023.</t>
  </si>
  <si>
    <t>89004605-</t>
  </si>
  <si>
    <t xml:space="preserve">JUAN DIEGO RESTREPO CALDERON </t>
  </si>
  <si>
    <t>https://www.secop.gov.co/CO1BusinessLine/Tendering/ProcedureEdit/View?ProfileName=CCE-11-Procedimiento_Publicidad&amp;PPI=CO1.PPI.28946700&amp;DocUniqueName=Consulta&amp;DocTypeName=NextWay.Entities.Marketplace.Tendering.ProcedureRequest&amp;ProfileVersion=12&amp;DocUniqueIdentifier=CO1.REQ.5450664&amp;prevCtxUrl=https%3a%2f%2fwww.secop.gov.co%2fCO1BusinessLine%2fTendering%2fBuyerWorkArea%2fIndex%3fDocUniqueIdentifier%3dCO1.BDOS.5326014&amp;prevCtxLbl=&amp;Messages=Publicado%20|Success</t>
  </si>
  <si>
    <t>300-2023-0065</t>
  </si>
  <si>
    <t>prestar el servicio de restaurante para un grupo de 20 personas, que disfrutará de una tarde de esparcimiento en la celabración del dia de la familia. Entradas, plato fuerte, postres y bebidas sodificadas.</t>
  </si>
  <si>
    <t>14396140-</t>
  </si>
  <si>
    <t>ALVARO FRANCISCO USECHE PERDOMO</t>
  </si>
  <si>
    <t>https://secop.gov.co/CO1BusinessLine/Tendering/ProcedureEdit/View?ProfileName=CCE-11-Procedimiento_Publicidad&amp;PPI=CO1.PPI.28968080&amp;DocUniqueName=Consulta&amp;DocTypeName=NextWay.Entities.Marketplace.Tendering.ProcedureRequest&amp;ProfileVersion=12&amp;DocUniqueIdentifier=CO1.REQ.5450670&amp;prevCtxUrl=https%3a%2f%2fwww.secop.gov.co%2fCO1BusinessLine%2fTendering%2fBuyerWorkArea%2fIndex%3fDocUniqueIdentifier%3dCO1.BDOS.5332607&amp;prevCtxLbl=&amp;Messages=Publicado%20|Success</t>
  </si>
  <si>
    <t>300-2023-0066</t>
  </si>
  <si>
    <t>prestar el servicio de SUMINISTRO DE IMPRESIÓN DE PAPELERÍA PÓLIZA DE VIDA GRUPO EDUCADORES PARA LA VIGENCIA 2023.</t>
  </si>
  <si>
    <t>890806968-3</t>
  </si>
  <si>
    <t>MOLANO LONDOÑO E HIJOS S.A.S.</t>
  </si>
  <si>
    <t>https://www.secop.gov.co/CO1BusinessLine/Tendering/ProcedureEdit/View?ProfileName=CCE-11-Procedimiento_Publicidad&amp;PPI=CO1.PPI.28968092&amp;DocUniqueName=Consulta&amp;DocTypeName=NextWay.Entities.Marketplace.Tendering.ProcedureRequest&amp;ProfileVersion=12&amp;DocUniqueIdentifier=CO1.REQ.5450829&amp;prevCtxUrl=https%3a%2f%2fwww.secop.gov.co%2fCO1BusinessLine%2fTendering%2fBuyerWorkArea%2fIndex%3fDocUniqueIdentifier%3dCO1.BDOS.5332534&amp;prevCtxLbl=&amp;Messages=Publicado%20|Success</t>
  </si>
  <si>
    <t>SUCURSAL ARAUCA</t>
  </si>
  <si>
    <t>300-2023-0068</t>
  </si>
  <si>
    <t>prestar el servicio de suministro e instalación de una unidad de aire acondicionado marca MABE 24.000BTU.</t>
  </si>
  <si>
    <t>800186618-1</t>
  </si>
  <si>
    <t>COMERCAL ELECTROMUEBLES Y CIA LTDA</t>
  </si>
  <si>
    <t>https://www.secop.gov.co/CO1BusinessLine/Tendering/ProcedureEdit/View?ProfileName=CCE-11-Procedimiento_Publicidad&amp;PPI=CO1.PPI.28968421&amp;DocUniqueName=Consulta&amp;DocTypeName=NextWay.Entities.Marketplace.Tendering.ProcedureRequest&amp;ProfileVersion=12&amp;DocUniqueIdentifier=CO1.REQ.5450683&amp;prevCtxUrl=https%3a%2f%2fwww.secop.gov.co%2fCO1BusinessLine%2fTendering%2fBuyerWorkArea%2fIndex%3fDocUniqueIdentifier%3dCO1.BDOS.5332713&amp;prevCtxLbl=&amp;Messages=Publicado%20|Success</t>
  </si>
  <si>
    <t>SUCURSAL VILLAVICENCIO</t>
  </si>
  <si>
    <t>300-2023-0067</t>
  </si>
  <si>
    <t>Mantenimiento preventivo y correctivo, de puntos red de datos, gabinete del centro de cableado, salidas eléctricas de conexión puntos de red computadoras e impresoras y mantenimiento eléctrico del aviso existente de la Previsora sucursal Villavicencio.</t>
  </si>
  <si>
    <t>80436938-</t>
  </si>
  <si>
    <t>CARLOS ALBERTO MALAVER BEJARANO</t>
  </si>
  <si>
    <t>https://www.secop.gov.co/CO1BusinessLine/Tendering/ProcedureEdit/View?ProfileName=CCE-11-Procedimiento_Publicidad&amp;PPI=CO1.PPI.29232412&amp;DocUniqueName=Consulta&amp;DocTypeName=NextWay.Entities.Marketplace.Tendering.ProcedureRequest&amp;ProfileVersion=12&amp;DocUniqueIdentifier=CO1.REQ.5552838&amp;prevCtxUrl=https%3a%2f%2fwww.secop.gov.co%2fCO1BusinessLine%2fTendering%2fBuyerWorkArea%2fIndex%3fDocUniqueIdentifier%3dCO1.BDOS.5435643&amp;prevCtxLbl=&amp;Messages=Publicado%20|Success</t>
  </si>
  <si>
    <t>300-2023-0069</t>
  </si>
  <si>
    <t>prestar el servicio para la organización y ejecución del Evento denominado: Actividad cierre año 2023 Agentes y Agencias dirigido a los aliados estratégicos de La Previsora S.A. Sucursal Manizales.</t>
  </si>
  <si>
    <t>1053800130-</t>
  </si>
  <si>
    <t>YURI LORENA OSSA DUQUE</t>
  </si>
  <si>
    <t>https://www.secop.gov.co/CO1BusinessLine/Tendering/ProcedureEdit/View?ProfileName=CCE-11-Procedimiento_Publicidad&amp;PPI=CO1.PPI.28968433&amp;DocUniqueName=Consulta&amp;DocTypeName=NextWay.Entities.Marketplace.Tendering.ProcedureRequest&amp;ProfileVersion=12&amp;DocUniqueIdentifier=CO1.REQ.5450590&amp;prevCtxUrl=https%3a%2f%2fwww.secop.gov.co%2fCO1BusinessLine%2fTendering%2fBuyerWorkArea%2fIndex%3fDocUniqueIdentifier%3dCO1.BDOS.5332809&amp;prevCtxLbl=&amp;Messages=Publicado%20|Success</t>
  </si>
  <si>
    <t>SUCURSAL RIOHACHA</t>
  </si>
  <si>
    <t>300-2023-0070</t>
  </si>
  <si>
    <t>prestación de servicio de suministro de 15 almuerzos para los funcionarios de la Previsora Sucursal Riohacha, fin realizar la integración de fin de año</t>
  </si>
  <si>
    <t>40912469-</t>
  </si>
  <si>
    <t>GRETA LUCELIS DELUQUE CASTRO</t>
  </si>
  <si>
    <t>https://www.secop.gov.co/CO1BusinessLine/Tendering/ProcedureEdit/View?ProfileName=CCE-11-Procedimiento_Publicidad&amp;PPI=CO1.PPI.29232415&amp;DocUniqueName=Consulta&amp;DocTypeName=NextWay.Entities.Marketplace.Tendering.ProcedureRequest&amp;ProfileVersion=12&amp;DocUniqueIdentifier=CO1.REQ.5552971&amp;prevCtxUrl=https%3a%2f%2fwww.secop.gov.co%2fCO1BusinessLine%2fTendering%2fBuyerWorkArea%2fIndex%3fDocUniqueIdentifier%3dCO1.BDOS.5435653&amp;prevCtxLbl=&amp;Messages=Publicado%20|Success</t>
  </si>
  <si>
    <t xml:space="preserve">SUCURSAL YOPAL </t>
  </si>
  <si>
    <t>300-2023-0071</t>
  </si>
  <si>
    <t>Prestar el servicio de Realizar actividad de cierre de año 2023 para los aliados de La Previsora s.a. sucursal Yopal</t>
  </si>
  <si>
    <t>900731865-5</t>
  </si>
  <si>
    <t>HOTELES DE YOPAL SOCIEDAD POR ACCIONES SIMPLIFICADA</t>
  </si>
  <si>
    <t>https://www.secop.gov.co/CO1BusinessLine/Tendering/ProcedureEdit/View?ProfileName=CCE-11-Procedimiento_Publicidad&amp;PPI=CO1.PPI.28968447&amp;DocUniqueName=Consulta&amp;DocTypeName=NextWay.Entities.Marketplace.Tendering.ProcedureRequest&amp;ProfileVersion=12&amp;DocUniqueIdentifier=CO1.REQ.5450592&amp;prevCtxUrl=https%3a%2f%2fwww.secop.gov.co%2fCO1BusinessLine%2fTendering%2fBuyerWorkArea%2fIndex%3fDocUniqueIdentifier%3dCO1.BDOS.5332811&amp;prevCtxLbl=&amp;Messages=Publicado%20|Success</t>
  </si>
  <si>
    <t xml:space="preserve">SUCURSAL TUNJA </t>
  </si>
  <si>
    <t>300-2023-0072</t>
  </si>
  <si>
    <t>Realizar el mantenimiento preventivo y correctivo a las sillas de los funcionarios.</t>
  </si>
  <si>
    <t>800130904-2</t>
  </si>
  <si>
    <t>FERNANDO BOHORQUEZ Y CIA SAS</t>
  </si>
  <si>
    <t>https://www.secop.gov.co/CO1BusinessLine/Tendering/ProcedureEdit/View?ProfileName=CCE-11-Procedimiento_Publicidad&amp;PPI=CO1.PPI.29232433&amp;DocUniqueName=Consulta&amp;DocTypeName=NextWay.Entities.Marketplace.Tendering.ProcedureRequest&amp;ProfileVersion=12&amp;DocUniqueIdentifier=CO1.REQ.5553332&amp;prevCtxUrl=https%3a%2f%2fwww.secop.gov.co%2fCO1BusinessLine%2fTendering%2fBuyerWorkArea%2fIndex%3fDocUniqueIdentifier%3dCO1.BDOS.5435762&amp;prevCtxLbl=&amp;Messages=Publicado%20|Success</t>
  </si>
  <si>
    <t>SUCURSAL PEREIRA</t>
  </si>
  <si>
    <t>300-2023-0073</t>
  </si>
  <si>
    <t>Contratar actividad de cierre de fin de año de Previsora, funcionarios de la sucursal de Pereira.</t>
  </si>
  <si>
    <t>https://www.secop.gov.co/CO1BusinessLine/Tendering/ProcedureEdit/View?ProfileName=CCE-11-Procedimiento_Publicidad&amp;PPI=CO1.PPI.29233918&amp;DocUniqueName=Consulta&amp;DocTypeName=NextWay.Entities.Marketplace.Tendering.ProcedureRequest&amp;ProfileVersion=12&amp;DocUniqueIdentifier=CO1.REQ.5553358&amp;prevCtxUrl=https%3a%2f%2fwww.secop.gov.co%2fCO1BusinessLine%2fTendering%2fBuyerWorkArea%2fIndex%3fDocUniqueIdentifier%3dCO1.BDOS.5435599&amp;prevCtxLbl=&amp;Messages=Publicado%20|Success</t>
  </si>
  <si>
    <t>SUCURSAL BUCARAMANGA</t>
  </si>
  <si>
    <t>300-2023-0074</t>
  </si>
  <si>
    <t>Realizar la actividad de Cierre de Gestión año 2023 para funcionarios de la Sucursal Bucaramanga.</t>
  </si>
  <si>
    <t>900585058-1</t>
  </si>
  <si>
    <t>VIAJES Y MAS EXPRESS SAS</t>
  </si>
  <si>
    <t>https://www.secop.gov.co/CO1BusinessLine/Tendering/ProcedureEdit/View?ProfileName=CCE-11-Procedimiento_Publicidad&amp;PPI=CO1.PPI.29232426&amp;DocUniqueName=Consulta&amp;DocTypeName=NextWay.Entities.Marketplace.Tendering.ProcedureRequest&amp;ProfileVersion=12&amp;DocUniqueIdentifier=CO1.REQ.5552864&amp;prevCtxUrl=https%3a%2f%2fwww.secop.gov.co%2fCO1BusinessLine%2fTendering%2fBuyerWorkArea%2fIndex%3fDocUniqueIdentifier%3dCO1.BDOS.5435737&amp;prevCtxLbl=&amp;Messages=Publicado%20|Success</t>
  </si>
  <si>
    <t xml:space="preserve">SUCURSAL QUIBDO </t>
  </si>
  <si>
    <t>300-2023-0075</t>
  </si>
  <si>
    <t>se obliga a realizar los trabajos necesarios para la readecuación del Rack de la Sucursal, suministrando mano de obra, materiales, garantizando el cumplimiento de las normas, políticas establecidas y el correcto funcionamiento de los equipos al finalizar el proceso.</t>
  </si>
  <si>
    <t>900070377-5</t>
  </si>
  <si>
    <t>SMART LIFE SAS</t>
  </si>
  <si>
    <t>https://www.secop.gov.co/CO1BusinessLine/Tendering/ProcedureEdit/View?docUniqueIdentifier=CO1.REQ.5553382&amp;prevCtxUrl=https%3a%2f%2fwww.secop.gov.co%2fCO1BusinessLine%2fTendering%2fBuyerDossierWorkspace%2fIndex%3fcreateDateFrom%3d17%2f07%2f2023+18%3a23%3a52%26createDateTo%3d17%2f01%2f2024+18%3a23%3a52%26filteringState%3d1%26sortingState%3dLastModifiedDESC%26showAdvancedSearch%3dFalse%26showAdvancedSearchFields%3dFalse%26folderCode%3dALL%26selectedDossier%3dCO1.BDOS.5436062%26selectedRequest%3dCO1.REQ.5553382%26&amp;prevCtxLbl=Procesos+de+la+Entidad+Estatal</t>
  </si>
  <si>
    <t>300-2023-0076</t>
  </si>
  <si>
    <t>realizar los trabajos necesarios para el mantenimiento correctivo de la oficina y los elementos de trabajo de los funcionarios de la Sucursal, de acuerdo con las necesidades identificadas, suministrando mano de obra, materiales.</t>
  </si>
  <si>
    <t>900237753-0</t>
  </si>
  <si>
    <t>SERVICIOS FRIOS DEL CHOCO SERVIFRIC Y CIA LIMITADA</t>
  </si>
  <si>
    <t>https://www.secop.gov.co/CO1BusinessLine/Tendering/ProcedureEdit/View?docUniqueIdentifier=CO1.REQ.5553535&amp;prevCtxUrl=https%3a%2f%2fwww.secop.gov.co%2fCO1BusinessLine%2fTendering%2fBuyerDossierWorkspace%2fIndex%3fcreateDateFrom%3d17%2f07%2f2023+18%3a22%3a51%26createDateTo%3d17%2f01%2f2024+18%3a22%3a51%26filteringState%3d1%26sortingState%3dLastModifiedDESC%26showAdvancedSearch%3dFalse%26showAdvancedSearchFields%3dFalse%26folderCode%3dALL%26selectedDossier%3dCO1.BDOS.5436071%26selectedRequest%3dCO1.REQ.5553535%26&amp;prevCtxLbl=Procesos+de+la+Entidad+Estatal</t>
  </si>
  <si>
    <t>300-2023-0077</t>
  </si>
  <si>
    <t>prestar los servicios para el desarrollo de la actividad de cierre y gestión del año 2023 y proyecciones del año 2024 para los funcionarios de la Previsora Sucursal Neiva.</t>
  </si>
  <si>
    <t xml:space="preserve">901639864- </t>
  </si>
  <si>
    <t>SELVATIKO S.A.S</t>
  </si>
  <si>
    <t>https://www.secop.gov.co/CO1BusinessLine/Tendering/ProcedureEdit/View?ProfileName=CCE-11-Procedimiento_Publicidad&amp;PPI=CO1.PPI.29233966&amp;DocUniqueName=Consulta&amp;DocTypeName=NextWay.Entities.Marketplace.Tendering.ProcedureRequest&amp;ProfileVersion=12&amp;DocUniqueIdentifier=CO1.REQ.5553296&amp;prevCtxUrl=https%3a%2f%2fwww.secop.gov.co%2fCO1BusinessLine%2fTendering%2fBuyerWorkArea%2fIndex%3fDocUniqueIdentifier%3dCO1.BDOS.5435890&amp;prevCtxLbl=&amp;Messages=Publicado%20|Success</t>
  </si>
  <si>
    <t>SUCURSAL TUNJA</t>
  </si>
  <si>
    <t>300-2023-0078</t>
  </si>
  <si>
    <t>Prestar el servicio de salon para la celebracion de cierre de fin de año 2023 agentes y agencias</t>
  </si>
  <si>
    <t>1049648535-</t>
  </si>
  <si>
    <t>ERIKA JULIANA GRISMALDO ACEVEDO</t>
  </si>
  <si>
    <t>https://www.secop.gov.co/CO1BusinessLine/Tendering/ProcedureEdit/View?ProfileName=CCE-11-Procedimiento_Publicidad&amp;PPI=CO1.PPI.29234640&amp;DocUniqueName=Consulta&amp;DocTypeName=NextWay.Entities.Marketplace.Tendering.ProcedureRequest&amp;ProfileVersion=12&amp;DocUniqueIdentifier=CO1.REQ.5553669&amp;prevCtxUrl=https%3a%2f%2fwww.secop.gov.co%2fCO1BusinessLine%2fTendering%2fBuyerWorkArea%2fIndex%3fDocUniqueIdentifier%3dCO1.BDOS.5436160&amp;prevCtxLbl=&amp;Messages=Publicado%20|Success</t>
  </si>
  <si>
    <t>SUCURSAL MONTERIA</t>
  </si>
  <si>
    <t>300-2023-0079</t>
  </si>
  <si>
    <t>prestar sus servicios de logística y suministros requerido para la realización de una cata de vino para 40 personas en la ciudad de Monteria.</t>
  </si>
  <si>
    <t>901209067-0</t>
  </si>
  <si>
    <t>INVERSIONES BALTHAZAR SAS</t>
  </si>
  <si>
    <t>https://www.secop.gov.co/CO1BusinessLine/Tendering/ProcedureEdit/View?ProfileName=CCE-11-Procedimiento_Publicidad&amp;PPI=CO1.PPI.29233931&amp;DocUniqueName=Consulta&amp;DocTypeName=NextWay.Entities.Marketplace.Tendering.ProcedureRequest&amp;ProfileVersion=12&amp;DocUniqueIdentifier=CO1.REQ.5553370&amp;prevCtxUrl=https%3a%2f%2fwww.secop.gov.co%2fCO1BusinessLine%2fTendering%2fBuyerWorkArea%2fIndex%3fDocUniqueIdentifier%3dCO1.BDOS.5436103&amp;prevCtxLbl=&amp;Messages=Publicado%20|Success</t>
  </si>
  <si>
    <t>SUCURSAL CARTAGENA</t>
  </si>
  <si>
    <t>300-2023-0080</t>
  </si>
  <si>
    <t>prestar el servicio de Evento desayuno de fin de año para 60 intermediarios de La Sucursal Virtual Barranquilla.</t>
  </si>
  <si>
    <t xml:space="preserve">901385008- </t>
  </si>
  <si>
    <t>INTECHBRAND S.A.S</t>
  </si>
  <si>
    <t>https://www.secop.gov.co/CO1BusinessLine/Tendering/ProcedureEdit/View?ProfileName=CCE-11-Procedimiento_Publicidad&amp;PPI=CO1.PPI.29255221&amp;DocUniqueName=Consulta&amp;DocTypeName=NextWay.Entities.Marketplace.Tendering.ProcedureRequest&amp;ProfileVersion=12&amp;DocUniqueIdentifier=CO1.REQ.5560444&amp;prevCtxUrl=https%3a%2f%2fwww.secop.gov.co%2fCO1BusinessLine%2fTendering%2fBuyerWorkArea%2fIndex%3fDocUniqueIdentifier%3dCO1.BDOS.5442867&amp;prevCtxLbl=&amp;Messages=Publicado%20|Success</t>
  </si>
  <si>
    <t>SUCURSAL QUIBDO</t>
  </si>
  <si>
    <t>300-2023-0081</t>
  </si>
  <si>
    <t>prestar el servicio de alimentación y
atención a los intermediarios de la Sucursal Quibdó durante la actividad de cierre del año 2023.</t>
  </si>
  <si>
    <t>901057457-6</t>
  </si>
  <si>
    <t>IRIACA S.A.S.</t>
  </si>
  <si>
    <t>https://www.secop.gov.co/CO1BusinessLine/Tendering/ProcedureEdit/View?ProfileName=CCE-11-Procedimiento_Publicidad&amp;PPI=CO1.PPI.29255080&amp;DocUniqueName=Consulta&amp;DocTypeName=NextWay.Entities.Marketplace.Tendering.ProcedureRequest&amp;ProfileVersion=12&amp;DocUniqueIdentifier=CO1.REQ.5560427&amp;prevCtxUrl=https%3a%2f%2fwww.secop.gov.co%2fCO1BusinessLine%2fTendering%2fBuyerWorkArea%2fIndex%3fDocUniqueIdentifier%3dCO1.BDOS.5443185&amp;prevCtxLbl=&amp;Messages=Publicado%20|Success</t>
  </si>
  <si>
    <t>SUCURSAL SINCELEJO</t>
  </si>
  <si>
    <t>300-2023-0082</t>
  </si>
  <si>
    <t>PRESTACION DE SERVICIO DE RESTAURANTE, PARA ACTIVIDAD CIERRE DE GESTIÓN FUNCIONRIOS DE LA SUCURSAL SINCELEJO, VIGENCIA 2023</t>
  </si>
  <si>
    <t>64547120-</t>
  </si>
  <si>
    <t>ANA BELISA GARCIA SANCHEZ</t>
  </si>
  <si>
    <t>https://www.secop.gov.co/CO1BusinessLine/Tendering/ProcedureEdit/View?ProfileName=CCE-11-Procedimiento_Publicidad&amp;PPI=CO1.PPI.29255260&amp;DocUniqueName=Consulta&amp;DocTypeName=NextWay.Entities.Marketplace.Tendering.ProcedureRequest&amp;ProfileVersion=12&amp;DocUniqueIdentifier=CO1.REQ.5560459&amp;prevCtxUrl=https%3a%2f%2fwww.secop.gov.co%2fCO1BusinessLine%2fTendering%2fBuyerWorkArea%2fIndex%3fDocUniqueIdentifier%3dCO1.BDOS.5443247&amp;prevCtxLbl=&amp;Messages=Publicado%20|Success</t>
  </si>
  <si>
    <t>SUCURSAL FLORENCIA</t>
  </si>
  <si>
    <t>300-2023-0083</t>
  </si>
  <si>
    <t>Prestación de servicios como operador logistico para realizar la actividad de cierre de gestion 2023 a intermediarios.</t>
  </si>
  <si>
    <t>901173916-1</t>
  </si>
  <si>
    <t>GEB CADENA HOTELERA S.A.S.</t>
  </si>
  <si>
    <t>https://www.secop.gov.co/CO1BusinessLine/Tendering/ProcedureEdit/View?ProfileName=CCE-11-Procedimiento_Publicidad&amp;PPI=CO1.PPI.29234652&amp;DocUniqueName=Consulta&amp;DocTypeName=NextWay.Entities.Marketplace.Tendering.ProcedureRequest&amp;ProfileVersion=12&amp;DocUniqueIdentifier=CO1.REQ.5553585&amp;prevCtxUrl=https%3a%2f%2fwww.secop.gov.co%2fCO1BusinessLine%2fTendering%2fBuyerWorkArea%2fIndex%3fDocUniqueIdentifier%3dCO1.BDOS.5436165&amp;prevCtxLbl=&amp;Messages=Publicado%20|Success</t>
  </si>
  <si>
    <t>300-2023-0084</t>
  </si>
  <si>
    <t>prestar el servicio para actividad de Cierre de Gestión año 2023 para Intermediarios Agentes y Agencias de la Sucursal Bucaramanga</t>
  </si>
  <si>
    <t>800180375-1</t>
  </si>
  <si>
    <t>HOTEL DANN CARLTON BUCARAMANGA</t>
  </si>
  <si>
    <t>https://www.secop.gov.co/CO1BusinessLine/Tendering/ProcedureEdit/Update?docUniqueIdentifier=CO1.REQ.5560808&amp;prevCtxUrl=https%3a%2f%2fwww.secop.gov.co%2fCO1BusinessLine%2fTendering%2fBuyerDossierWorkspace%2fIndex%3fcreateDateFrom%3d18%2f07%2f2023+19%3a36%3a39%26createDateTo%3d18%2f01%2f2024+19%3a36%3a39%26filteringState%3d1%26sortingState%3dLastModifiedDESC%26showAdvancedSearch%3dFalse%26showAdvancedSearchFields%3dFalse%26folderCode%3dALL%26selectedDossier%3dCO1.BDOS.5443713%26selectedRequest%3dCO1.REQ.5560808%26&amp;prevCtxLbl=Procesos+de+la+Entidad+Estatal</t>
  </si>
  <si>
    <t>300-2023-0085</t>
  </si>
  <si>
    <t>Mediante el presente contrato EL PROVEEDOR se obliga a prestar el servicio de alimentación y atención a los funcionarios de la Sucursal Quibdó durante la actividad de cierre de año.</t>
  </si>
  <si>
    <t>https://www.secop.gov.co/CO1BusinessLine/Tendering/ProcedureEdit/View?ProfileName=CCE-11-Procedimiento_Publicidad&amp;PPI=CO1.PPI.29234605&amp;DocUniqueName=Consulta&amp;DocTypeName=NextWay.Entities.Marketplace.Tendering.ProcedureRequest&amp;ProfileVersion=12&amp;DocUniqueIdentifier=CO1.REQ.5553572&amp;prevCtxUrl=https%3a%2f%2fwww.secop.gov.co%2fCO1BusinessLine%2fTendering%2fBuyerWorkArea%2fIndex%3fDocUniqueIdentifier%3dCO1.BDOS.5436409&amp;prevCtxLbl=&amp;Messages=Publicado%20|Success</t>
  </si>
  <si>
    <t>SUCURSAL CALI</t>
  </si>
  <si>
    <t>300-2023-0086</t>
  </si>
  <si>
    <t>Pestar el servicio de atender la actividad de cierre de año 2023 dirigido a agentes y agencias</t>
  </si>
  <si>
    <t xml:space="preserve">890321755- </t>
  </si>
  <si>
    <t>EL RANCHO DE JONAS S.A.S.</t>
  </si>
  <si>
    <t>https://www.secop.gov.co/CO1BusinessLine/Tendering/ProcedureEdit/View?ProfileName=CCE-11-Procedimiento_Publicidad&amp;PPI=CO1.PPI.29234660&amp;DocUniqueName=Consulta&amp;DocTypeName=NextWay.Entities.Marketplace.Tendering.ProcedureRequest&amp;ProfileVersion=12&amp;DocUniqueIdentifier=CO1.REQ.5553690&amp;prevCtxUrl=https%3a%2f%2fwww.secop.gov.co%2fCO1BusinessLine%2fTendering%2fBuyerWorkArea%2fIndex%3fDocUniqueIdentifier%3dCO1.BDOS.5436604&amp;prevCtxLbl=&amp;Messages=Publicado%20|Success</t>
  </si>
  <si>
    <t>300-2023-0087</t>
  </si>
  <si>
    <t>Realizar evento de fin de cierre de fin de año dirigido a intermediarios, agentes y agencias.</t>
  </si>
  <si>
    <t>900569385-8</t>
  </si>
  <si>
    <t>HOTELES DE BALATA S.A.S.</t>
  </si>
  <si>
    <t>https://www.secop.gov.co/CO1BusinessLine/Tendering/ProcedureEdit/View?ProfileName=CCE-11-Procedimiento_Publicidad&amp;PPI=CO1.PPI.29256017&amp;DocUniqueName=Consulta&amp;DocTypeName=NextWay.Entities.Marketplace.Tendering.ProcedureRequest&amp;ProfileVersion=12&amp;DocUniqueIdentifier=CO1.REQ.5561005&amp;prevCtxUrl=https%3a%2f%2fwww.secop.gov.co%2fCO1BusinessLine%2fTendering%2fBuyerWorkArea%2fIndex%3fDocUniqueIdentifier%3dCO1.BDOS.5443738&amp;prevCtxLbl=&amp;Messages=Publicado%20|Success</t>
  </si>
  <si>
    <t>300-2023-0088</t>
  </si>
  <si>
    <t>Realizar evento de fin de cierre de fin de año dirigido a funcionarios.</t>
  </si>
  <si>
    <t>https://www.secop.gov.co/CO1BusinessLine/Tendering/ProcedureEdit/View?ProfileName=CCE-11-Procedimiento_Publicidad&amp;PPI=CO1.PPI.29256730&amp;DocUniqueName=Consulta&amp;DocTypeName=NextWay.Entities.Marketplace.Tendering.ProcedureRequest&amp;ProfileVersion=12&amp;DocUniqueIdentifier=CO1.REQ.5560989&amp;prevCtxUrl=https%3a%2f%2fwww.secop.gov.co%2fCO1BusinessLine%2fTendering%2fBuyerWorkArea%2fIndex%3fDocUniqueIdentifier%3dCO1.BDOS.5444108&amp;prevCtxLbl=&amp;Messages=Publicado%20|Success</t>
  </si>
  <si>
    <t>300-2023-0089</t>
  </si>
  <si>
    <t>prestar el servicio de a atención a los funcionarios de la Previsora S.A. Armenia; EVENTO CIERRE DE AÑO 2023 ALIADOS AGENTES Y AGENCIAS SUC ARMENIA.</t>
  </si>
  <si>
    <t>801003278-1</t>
  </si>
  <si>
    <t>ARMENIA HOTEL S.A.</t>
  </si>
  <si>
    <t>https://www.secop.gov.co/CO1BusinessLine/Tendering/ProcedureEdit/View?ProfileName=CCE-11-Procedimiento_Publicidad&amp;PPI=CO1.PPI.29234051&amp;DocUniqueName=Consulta&amp;DocTypeName=NextWay.Entities.Marketplace.Tendering.ProcedureRequest&amp;ProfileVersion=12&amp;DocUniqueIdentifier=CO1.REQ.5553554&amp;prevCtxUrl=https%3a%2f%2fwww.secop.gov.co%2fCO1BusinessLine%2fTendering%2fBuyerWorkArea%2fIndex%3fDocUniqueIdentifier%3dCO1.BDOS.5435983&amp;prevCtxLbl=&amp;Messages=Publicado%20|Success</t>
  </si>
  <si>
    <t>300-2023-0090</t>
  </si>
  <si>
    <t>Prestación de servicios para realización de actividad de cierre de gestión comercial 2023 de los funcionarios de la Previsora S.A. Sucursal Florencia</t>
  </si>
  <si>
    <t>26641316-</t>
  </si>
  <si>
    <t>LIDA MARIA MORALES LOZADA</t>
  </si>
  <si>
    <t>https://www.secop.gov.co/CO1BusinessLine/Tendering/ProcedureEdit/View?ProfileName=CCE-11-Procedimiento_Publicidad&amp;PPI=CO1.PPI.29255692&amp;DocUniqueName=Consulta&amp;DocTypeName=NextWay.Entities.Marketplace.Tendering.ProcedureRequest&amp;ProfileVersion=12&amp;DocUniqueIdentifier=CO1.REQ.5560592&amp;prevCtxUrl=https%3a%2f%2fwww.secop.gov.co%2fCO1BusinessLine%2fTendering%2fBuyerWorkArea%2fIndex%3fDocUniqueIdentifier%3dCO1.BDOS.5443725&amp;prevCtxLbl=&amp;Messages=Publicado%20|Success</t>
  </si>
  <si>
    <t>300-2023-0091</t>
  </si>
  <si>
    <t>Prestar el servicio de salon para la celebracion de cierre de fin de año 2023 para 19 personas</t>
  </si>
  <si>
    <t>https://www.secop.gov.co/CO1BusinessLine/Tendering/ProcedureEdit/View?ProfileName=CCE-11-Procedimiento_Publicidad&amp;PPI=CO1.PPI.29256758&amp;DocUniqueName=Consulta&amp;DocTypeName=NextWay.Entities.Marketplace.Tendering.ProcedureRequest&amp;ProfileVersion=12&amp;DocUniqueIdentifier=CO1.REQ.5561056&amp;prevCtxUrl=https%3a%2f%2fwww.secop.gov.co%2fCO1BusinessLine%2fTendering%2fBuyerWorkArea%2fIndex%3fDocUniqueIdentifier%3dCO1.BDOS.5443687&amp;prevCtxLbl=&amp;Messages=Publicado%20|Success</t>
  </si>
  <si>
    <t>300-2023-0092</t>
  </si>
  <si>
    <t>Contratación de las obras civiles requeridas para la implementación de la primera (1) etapa del proyecto de traslado de local de la Sucursal de la Previsora S.A. Compañía de Seguros ubicada en la ciudad de Florencia - Caquetá desde la calle 16 No. 8-36 Local 3 A Barrio Centro a la calle 6 No. 11-61 Local 01 Barrio Juan XXIII.</t>
  </si>
  <si>
    <t>901604990-8</t>
  </si>
  <si>
    <t>SOLUCIONES CONSTRUCTIVAS HABITARE S.A.S.</t>
  </si>
  <si>
    <t>https://www.secop.gov.co/CO1BusinessLine/Tendering/ProcedureEdit/View?ProfileName=CCE-11-Procedimiento_Publicidad&amp;PPI=CO1.PPI.29257349&amp;DocUniqueName=Consulta&amp;DocTypeName=NextWay.Entities.Marketplace.Tendering.ProcedureRequest&amp;ProfileVersion=12&amp;DocUniqueIdentifier=CO1.REQ.5561699&amp;prevCtxUrl=https%3a%2f%2fwww.secop.gov.co%2fCO1BusinessLine%2fTendering%2fBuyerWorkArea%2fIndex%3fDocUniqueIdentifier%3dCO1.BDOS.5444243&amp;prevCtxLbl=&amp;Messages=Publicado%20|Success</t>
  </si>
  <si>
    <t>SUCURSAL PASTO</t>
  </si>
  <si>
    <t>300-2023-0093</t>
  </si>
  <si>
    <t>Organización evento cierre año aliados.</t>
  </si>
  <si>
    <t>891200431-</t>
  </si>
  <si>
    <t>CORPORACION CLUB COLOMBIA</t>
  </si>
  <si>
    <t>https://www.secop.gov.co/CO1BusinessLine/Tendering/ProcedureEdit/View?ProfileName=CCE-11-Procedimiento_Publicidad&amp;PPI=CO1.PPI.29255628&amp;DocUniqueName=Consulta&amp;DocTypeName=NextWay.Entities.Marketplace.Tendering.ProcedureRequest&amp;ProfileVersion=12&amp;DocUniqueIdentifier=CO1.REQ.5560548&amp;prevCtxUrl=https%3a%2f%2fwww.secop.gov.co%2fCO1BusinessLine%2fTendering%2fBuyerWorkArea%2fIndex%3fDocUniqueIdentifier%3dCO1.BDOS.5442900&amp;prevCtxLbl=&amp;Messages=Publicado%20|Success</t>
  </si>
  <si>
    <t>300-2023-0094</t>
  </si>
  <si>
    <t>Contratar el servicio para atender actividad el 15 de diciembre, para los funcionarios de la sucursal Cali y oficina de indemnizaciones zona occidente, con el objetivo de realizar evento de cierre de gestión 2023.</t>
  </si>
  <si>
    <t>https://www.secop.gov.co/CO1BusinessLine/Tendering/ProcedureEdit/View?ProfileName=CCE-11-Procedimiento_Publicidad&amp;PPI=CO1.PPI.29258405&amp;DocUniqueName=Consulta&amp;DocTypeName=NextWay.Entities.Marketplace.Tendering.ProcedureRequest&amp;ProfileVersion=12&amp;DocUniqueIdentifier=CO1.REQ.5561957&amp;prevCtxUrl=https%3a%2f%2fwww.secop.gov.co%2fCO1BusinessLine%2fTendering%2fBuyerWorkArea%2fIndex%3fDocUniqueIdentifier%3dCO1.BDOS.5444700&amp;prevCtxLbl=&amp;Messages=Publicado%20|Success</t>
  </si>
  <si>
    <t>300-2023-0095</t>
  </si>
  <si>
    <t>Implementación y puesta en funcionamiento del cuarto de cableado y la red de cableado estructurado de voz y datos de la primer (1) etapa de traslado de local de la Sucursal de la Previsora S.A. Compañía de Seguros ubicada en la ciudad de Florencia - Caquetá desde la calle 16 No. 8-36 Local 3 A Barrio Centro a la calle 6 No. 11-61 Local 01 Barrio Juan XXIII.</t>
  </si>
  <si>
    <t>17640706-</t>
  </si>
  <si>
    <t>CARLOS WILLIAM GOMEZ RODRIGUEZ</t>
  </si>
  <si>
    <t>https://www.secop.gov.co/CO1BusinessLine/Tendering/ProcedureEdit/View?ProfileName=CCE-11-Procedimiento_Publicidad&amp;PPI=CO1.PPI.29257308&amp;DocUniqueName=Consulta&amp;DocTypeName=NextWay.Entities.Marketplace.Tendering.ProcedureRequest&amp;ProfileVersion=12&amp;DocUniqueIdentifier=CO1.REQ.5561432&amp;prevCtxUrl=https%3a%2f%2fwww.secop.gov.co%2fCO1BusinessLine%2fTendering%2fBuyerWorkArea%2fIndex%3fDocUniqueIdentifier%3dCO1.BDOS.5444322&amp;prevCtxLbl=&amp;Messages=Publicado%20|Success</t>
  </si>
  <si>
    <t>300-2023-0096</t>
  </si>
  <si>
    <t>prestar sus servicios de Restaurante para 9 personas Para realizar el cierre de gestión año 2023 funcionarios de la sucursal Montería.</t>
  </si>
  <si>
    <t>https://www.secop.gov.co/CO1BusinessLine/Tendering/ProcedureEdit/View?ProfileName=CCE-11-Procedimiento_Publicidad&amp;PPI=CO1.PPI.29277405&amp;DocUniqueName=Consulta&amp;DocTypeName=NextWay.Entities.Marketplace.Tendering.ProcedureRequest&amp;ProfileVersion=12&amp;DocUniqueIdentifier=CO1.REQ.5567797&amp;prevCtxUrl=https%3a%2f%2fwww.secop.gov.co%2fCO1BusinessLine%2fTendering%2fBuyerWorkArea%2fIndex%3fDocUniqueIdentifier%3dCO1.BDOS.5450625&amp;prevCtxLbl=&amp;Messages=Publicado%20|Success</t>
  </si>
  <si>
    <t>300-2023-0097</t>
  </si>
  <si>
    <t>Prestar el servicio de restaurante.</t>
  </si>
  <si>
    <t>901486307-1</t>
  </si>
  <si>
    <t>IMC PRODUCCIONES SAS</t>
  </si>
  <si>
    <t>https://www.secop.gov.co/CO1BusinessLine/Tendering/ProcedureEdit/View?ProfileName=CCE-11-Procedimiento_Publicidad&amp;PPI=CO1.PPI.29256790&amp;DocUniqueName=Consulta&amp;DocTypeName=NextWay.Entities.Marketplace.Tendering.ProcedureRequest&amp;ProfileVersion=12&amp;DocUniqueIdentifier=CO1.REQ.5561072&amp;prevCtxUrl=https%3a%2f%2fwww.secop.gov.co%2fCO1BusinessLine%2fTendering%2fBuyerWorkArea%2fIndex%3fDocUniqueIdentifier%3dCO1.BDOS.5444212&amp;prevCtxLbl=&amp;Messages=Publicado%20|Success</t>
  </si>
  <si>
    <t>SUCURSAL CUCUTA</t>
  </si>
  <si>
    <t>300-2023-0105</t>
  </si>
  <si>
    <t>Prestar el servicio de restaurante para el cierre de gestión 2023 de los funcionarios.</t>
  </si>
  <si>
    <t>901586329-0</t>
  </si>
  <si>
    <t>AUTOR CUC S.A.S</t>
  </si>
  <si>
    <t>https://www.secop.gov.co/CO1BusinessLine/Tendering/ProcedureEdit/View?ProfileName=CCE-11-Procedimiento_Publicidad&amp;PPI=CO1.PPI.29256689&amp;DocUniqueName=Consulta&amp;DocTypeName=NextWay.Entities.Marketplace.Tendering.ProcedureRequest&amp;ProfileVersion=12&amp;DocUniqueIdentifier=CO1.REQ.5561087&amp;prevCtxUrl=https%3a%2f%2fwww.secop.gov.co%2fCO1BusinessLine%2fTendering%2fBuyerWorkArea%2fIndex%3fDocUniqueIdentifier%3dCO1.BDOS.5444149&amp;prevCtxLbl=&amp;Messages=Publicado%20|Success</t>
  </si>
  <si>
    <t>300-2023-0098</t>
  </si>
  <si>
    <t>CON EL OBJETO DE REALIZAR ACTIVIDAD DE CIERRE AÑO 2023 INTERMEDIARIOS AGENTES-AGENCIAS</t>
  </si>
  <si>
    <t>800156522-5</t>
  </si>
  <si>
    <t>Hotel Soratama S.A.S.</t>
  </si>
  <si>
    <t>https://www.secop.gov.co/CO1BusinessLine/Tendering/ProcedureEdit/View?ProfileName=CCE-11-Procedimiento_Publicidad&amp;PPI=CO1.PPI.29277468&amp;DocUniqueName=Consulta&amp;DocTypeName=NextWay.Entities.Marketplace.Tendering.ProcedureRequest&amp;ProfileVersion=12&amp;DocUniqueIdentifier=CO1.REQ.5567883&amp;prevCtxUrl=https%3a%2f%2fwww.secop.gov.co%2fCO1BusinessLine%2fTendering%2fBuyerWorkArea%2fIndex%3fDocUniqueIdentifier%3dCO1.BDOS.5450652&amp;prevCtxLbl=&amp;Messages=Publicado%20|Success</t>
  </si>
  <si>
    <t>300-2023-0099</t>
  </si>
  <si>
    <t>Prestar el servicio de celebración evento fin de año funcionarios.</t>
  </si>
  <si>
    <t>17596837-</t>
  </si>
  <si>
    <t>ANDRES OCANDO COLINA TORRES</t>
  </si>
  <si>
    <t>https://www.secop.gov.co/CO1BusinessLine/Tendering/ProcedureEdit/View?ProfileName=CCE-11-Procedimiento_Publicidad&amp;PPI=CO1.PPI.29278142&amp;DocUniqueName=Consulta&amp;DocTypeName=NextWay.Entities.Marketplace.Tendering.ProcedureRequest&amp;ProfileVersion=12&amp;DocUniqueIdentifier=CO1.REQ.5568280&amp;prevCtxUrl=https%3a%2f%2fwww.secop.gov.co%2fCO1BusinessLine%2fTendering%2fBuyerWorkArea%2fIndex%3fDocUniqueIdentifier%3dCO1.BDOS.5451191&amp;prevCtxLbl=&amp;Messages=Publicado%20|Success</t>
  </si>
  <si>
    <t>300-2023-0100</t>
  </si>
  <si>
    <t>servicios para el desarrollo de la actividad de cierre y gestión del año 2023 y proyecciones del año 2024 para los aliados estratégicos de la Previsora Sucursal Neiva, la cual incluye una Cata de vinos con degustación de 3 vinos con sus respectivas tapas los cuales estarán dirigidas por el experto Sommelier. Salón, ambientación, ayudas audiovisuales, meseros, y ambientación musical.</t>
  </si>
  <si>
    <t>7690674-</t>
  </si>
  <si>
    <t>OSCAR EDUARDO RODRIGUEZ RODRIGUEZ</t>
  </si>
  <si>
    <t>https://www.secop.gov.co/CO1BusinessLine/Tendering/ProcedureEdit/View?ProfileName=CCE-11-Procedimiento_Publicidad&amp;PPI=CO1.PPI.29278102&amp;DocUniqueName=Consulta&amp;DocTypeName=NextWay.Entities.Marketplace.Tendering.ProcedureRequest&amp;ProfileVersion=12&amp;DocUniqueIdentifier=CO1.REQ.5568036&amp;prevCtxUrl=https%3a%2f%2fwww.secop.gov.co%2fCO1BusinessLine%2fTendering%2fBuyerWorkArea%2fIndex%3fDocUniqueIdentifier%3dCO1.BDOS.5450986&amp;prevCtxLbl=&amp;Messages=Publicado%20|Success</t>
  </si>
  <si>
    <t>SUCURSAL MEDELLIN</t>
  </si>
  <si>
    <t>300-2023-0101</t>
  </si>
  <si>
    <t>prestar el servicio de ambientación musical para la actividad de cierre de gestión año 2023 para los aliados estratégicos de la sucursal Medellin.</t>
  </si>
  <si>
    <t>98560698-</t>
  </si>
  <si>
    <t>DAVID ALONSO RIVERA VELASQUEZ</t>
  </si>
  <si>
    <t>https://www.secop.gov.co/CO1BusinessLine/Tendering/ProcedureEdit/View?ProfileName=CCE-11-Procedimiento_Publicidad&amp;PPI=CO1.PPI.29278702&amp;DocUniqueName=Consulta&amp;DocTypeName=NextWay.Entities.Marketplace.Tendering.ProcedureRequest&amp;ProfileVersion=12&amp;DocUniqueIdentifier=CO1.REQ.5568456&amp;prevCtxUrl=https%3a%2f%2fwww.secop.gov.co%2fCO1BusinessLine%2fTendering%2fBuyerWorkArea%2fIndex%3fDocUniqueIdentifier%3dCO1.BDOS.5451522&amp;prevCtxLbl=&amp;Messages=Publicado%20|Success</t>
  </si>
  <si>
    <t>300-2023-0102</t>
  </si>
  <si>
    <t>ATENCION DE EVENTO CIERRE COMERCIAL AÑO 2023 DIRIGIDO A LOS ALIADOS ESTRATEGICOS DE LA PREVISORA SEGUROS S.A SUCURSAL POPAYAN</t>
  </si>
  <si>
    <t>901419780-5</t>
  </si>
  <si>
    <t>COMERCIAL MN SAS</t>
  </si>
  <si>
    <t>https://www.secop.gov.co/CO1BusinessLine/Tendering/ProcedureEdit/View?ProfileName=CCE-11-Procedimiento_Publicidad&amp;PPI=CO1.PPI.29278760&amp;DocUniqueName=Consulta&amp;DocTypeName=NextWay.Entities.Marketplace.Tendering.ProcedureRequest&amp;ProfileVersion=12&amp;DocUniqueIdentifier=CO1.REQ.5568654&amp;prevCtxUrl=https%3a%2f%2fwww.secop.gov.co%2fCO1BusinessLine%2fTendering%2fBuyerWorkArea%2fIndex%3fDocUniqueIdentifier%3dCO1.BDOS.5451065&amp;prevCtxLbl=&amp;Messages=Publicado%20|Success</t>
  </si>
  <si>
    <t>300-2023-0103</t>
  </si>
  <si>
    <t>Implementación del sistema de aires acondicionados para el funcionamiento de la nueva sede de La Previsora S.A. Compañía de Seguros Sucursal Florencia, que se trasladará desde la calle 16 No. 8-36 Local 3 A Barrio Centro a la calle 6 No. 11-61 Local 01 Barrio Juan XXIII en la ciudad de Florencia departamento del Caquetá.</t>
  </si>
  <si>
    <t>800120677-2</t>
  </si>
  <si>
    <t>AINECOL S.A.S.</t>
  </si>
  <si>
    <t>https://www.secop.gov.co/CO1BusinessLine/Tendering/ProcedureEdit/View?ProfileName=CCE-11-Procedimiento_Publicidad&amp;PPI=CO1.PPI.29279130&amp;DocUniqueName=Consulta&amp;DocTypeName=NextWay.Entities.Marketplace.Tendering.ProcedureRequest&amp;ProfileVersion=12&amp;DocUniqueIdentifier=CO1.REQ.5568082&amp;prevCtxUrl=https%3a%2f%2fwww.secop.gov.co%2fCO1BusinessLine%2fTendering%2fBuyerWorkArea%2fIndex%3fDocUniqueIdentifier%3dCO1.BDOS.5451725&amp;prevCtxLbl=&amp;Messages=Publicado%20|Success</t>
  </si>
  <si>
    <t>300-2023-0104</t>
  </si>
  <si>
    <t>suministrar salón, logística, alimentación y cata de vino para la actividad de cierre de gestión año 2023 para los aliados estratégicos de la sucursal Medellin el 13 de diciembre del 2023.</t>
  </si>
  <si>
    <t>43067914-</t>
  </si>
  <si>
    <t>MARCELA OBANDO ESPINEL</t>
  </si>
  <si>
    <t>https://www.secop.gov.co/CO1BusinessLine/Tendering/ProcedureEdit/View?ProfileName=CCE-11-Procedimiento_Publicidad&amp;PPI=CO1.PPI.29279362&amp;DocUniqueName=Consulta&amp;DocTypeName=NextWay.Entities.Marketplace.Tendering.ProcedureRequest&amp;ProfileVersion=12&amp;DocUniqueIdentifier=CO1.REQ.5568851&amp;prevCtxUrl=https%3a%2f%2fwww.secop.gov.co%2fCO1BusinessLine%2fTendering%2fBuyerWorkArea%2fIndex%3fDocUniqueIdentifier%3dCO1.BDOS.5451812&amp;prevCtxLbl=&amp;Messages=Publicado%20|Success</t>
  </si>
  <si>
    <t>300-2023-0106</t>
  </si>
  <si>
    <t>Prestar el servicio de celebración evento fin de año aliados sucursal.</t>
  </si>
  <si>
    <t>https://www.secop.gov.co/CO1BusinessLine/Tendering/ProcedureEdit/View?ProfileName=CCE-11-Procedimiento_Publicidad&amp;PPI=CO1.PPI.29279484&amp;DocUniqueName=Consulta&amp;DocTypeName=NextWay.Entities.Marketplace.Tendering.ProcedureRequest&amp;ProfileVersion=12&amp;DocUniqueIdentifier=CO1.REQ.5569305&amp;prevCtxUrl=https%3a%2f%2fwww.secop.gov.co%2fCO1BusinessLine%2fTendering%2fBuyerWorkArea%2fIndex%3fDocUniqueIdentifier%3dCO1.BDOS.5452021&amp;prevCtxLbl=&amp;Messages=Publicado%20|Success</t>
  </si>
  <si>
    <t>300-2023-0107</t>
  </si>
  <si>
    <t>prestar el servicio de ATENCION DE EVENTO CIERRE COMERCIAL AÑO 2023 DIRIGIDO A LOS FUNCIONARIOS DE LA PREVISORA SUCURSAL POPAYAN.</t>
  </si>
  <si>
    <t>901515376-3</t>
  </si>
  <si>
    <t>CATINAVIP SAS</t>
  </si>
  <si>
    <t>https://www.secop.gov.co/CO1BusinessLine/Tendering/ProcedureEdit/View?ProfileName=CCE-11-Procedimiento_Publicidad&amp;PPI=CO1.PPI.29279437&amp;DocUniqueName=Consulta&amp;DocTypeName=NextWay.Entities.Marketplace.Tendering.ProcedureRequest&amp;ProfileVersion=12&amp;DocUniqueIdentifier=CO1.REQ.5569201&amp;prevCtxUrl=https%3a%2f%2fwww.secop.gov.co%2fCO1BusinessLine%2fTendering%2fBuyerWorkArea%2fIndex%3fDocUniqueIdentifier%3dCO1.BDOS.5451789&amp;prevCtxLbl=&amp;Messages=Publicado%20|Success</t>
  </si>
  <si>
    <t>300-2023-0108</t>
  </si>
  <si>
    <t>Compra de un greca electrica para 60 tintos.</t>
  </si>
  <si>
    <t>34058825-</t>
  </si>
  <si>
    <t>LIBIA GONZALEZ MONTOYA</t>
  </si>
  <si>
    <t>https://www.secop.gov.co/CO1BusinessLine/Tendering/ProcedureEdit/View?ProfileName=CCE-11-Procedimiento_Publicidad&amp;PPI=CO1.PPI.29232508&amp;DocUniqueName=Consulta&amp;DocTypeName=NextWay.Entities.Marketplace.Tendering.ProcedureRequest&amp;ProfileVersion=12&amp;DocUniqueIdentifier=CO1.REQ.5552948&amp;prevCtxUrl=https%3a%2f%2fwww.secop.gov.co%2fCO1BusinessLine%2fTendering%2fBuyerWorkArea%2fIndex%3fDocUniqueIdentifier%3dCO1.BDOS.5435626&amp;prevCtxLbl=&amp;Messages=Publicado%20|Success</t>
  </si>
  <si>
    <t>300-2023-0109</t>
  </si>
  <si>
    <t>Integración aliados Sucursal, lo cual incluye ¨ Cata de</t>
  </si>
  <si>
    <t>111882735-</t>
  </si>
  <si>
    <t>DESIRETH PAOLA FERNANDEZ MENDOZA</t>
  </si>
  <si>
    <t>https://www.secop.gov.co/CO1BusinessLine/Tendering/ProcedureEdit/View?ProfileName=CCE-11-Procedimiento_Publicidad&amp;PPI=CO1.PPI.29278790&amp;DocUniqueName=Consulta&amp;DocTypeName=NextWay.Entities.Marketplace.Tendering.ProcedureRequest&amp;ProfileVersion=12&amp;DocUniqueIdentifier=CO1.REQ.5568069&amp;prevCtxUrl=https%3a%2f%2fwww.secop.gov.co%2fCO1BusinessLine%2fTendering%2fBuyerWorkArea%2fIndex%3fDocUniqueIdentifier%3dCO1.BDOS.5451389&amp;prevCtxLbl=&amp;Messages=Publicado%20|Success</t>
  </si>
  <si>
    <t>SUCURSAL BUENAVENTURA</t>
  </si>
  <si>
    <t>300-2023-0110</t>
  </si>
  <si>
    <t>Prestar el servicio de elaboracion de 10523 carnets de 10 instituciones educativas oficiales del distrito que contrataron la poliza de accidentes personales</t>
  </si>
  <si>
    <t>79468945-</t>
  </si>
  <si>
    <t>OSVALDO ELIECER HOLGUIN ORDUZ</t>
  </si>
  <si>
    <t>https://www.secop.gov.co/CO1BusinessLine/Tendering/ProcedureEdit/View?ProfileName=CCE-11-Procedimiento_Publicidad&amp;PPI=CO1.PPI.29279965&amp;DocUniqueName=Consulta&amp;DocTypeName=NextWay.Entities.Marketplace.Tendering.ProcedureRequest&amp;ProfileVersion=12&amp;DocUniqueIdentifier=CO1.REQ.5569056&amp;prevCtxUrl=https%3a%2f%2fwww.secop.gov.co%2fCO1BusinessLine%2fTendering%2fBuyerWorkArea%2fIndex%3fDocUniqueIdentifier%3dCO1.BDOS.5452151&amp;prevCtxLbl=&amp;Messages=Publicado%20|Success</t>
  </si>
  <si>
    <t>300-2023-0116</t>
  </si>
  <si>
    <t>Atención funcionarios sucursal Pasto, cierre fin de año</t>
  </si>
  <si>
    <t>12973056-</t>
  </si>
  <si>
    <t>FRANCISCO JAVIER SANTACRUZ DIAZ / PUEBLITO VIEJO</t>
  </si>
  <si>
    <t>https://www.secop.gov.co/CO1BusinessLine/Tendering/ProcedureEdit/View?ProfileName=CCE-11-Procedimiento_Publicidad&amp;PPI=CO1.PPI.29233991&amp;DocUniqueName=Consulta&amp;DocTypeName=NextWay.Entities.Marketplace.Tendering.ProcedureRequest&amp;ProfileVersion=12&amp;DocUniqueIdentifier=CO1.REQ.5553557&amp;prevCtxUrl=https%3a%2f%2fwww.secop.gov.co%2fCO1BusinessLine%2fTendering%2fBuyerWorkArea%2fIndex%3fDocUniqueIdentifier%3dCO1.BDOS.5436138&amp;prevCtxLbl=&amp;Messages=Publicado%20|Success</t>
  </si>
  <si>
    <t>300-2023-0113</t>
  </si>
  <si>
    <t>Prestar el servicio de restaurante para el cierre de gestión 2023 de los aliados</t>
  </si>
  <si>
    <t>900325368-5</t>
  </si>
  <si>
    <t>SERVICIOS ESPECIALIZADOS H&amp;M S.A.S.</t>
  </si>
  <si>
    <t>https://www.secop.gov.co/CO1BusinessLine/Tendering/ProcedureEdit/View?ProfileName=CCE-11-Procedimiento_Publicidad&amp;PPI=CO1.PPI.29256368&amp;DocUniqueName=Consulta&amp;DocTypeName=NextWay.Entities.Marketplace.Tendering.ProcedureRequest&amp;ProfileVersion=12&amp;DocUniqueIdentifier=CO1.REQ.5560975&amp;prevCtxUrl=https%3a%2f%2fwww.secop.gov.co%2fCO1BusinessLine%2fTendering%2fBuyerWorkArea%2fIndex%3fDocUniqueIdentifier%3dCO1.BDOS.5443951&amp;prevCtxLbl=&amp;Messages=Publicado%20|Success</t>
  </si>
  <si>
    <t>300-2023-0111</t>
  </si>
  <si>
    <t xml:space="preserve">Implementación y puesta en funcionamiento de la red electrica relacionada con la primera (1) etapa de traslado de local de la Sucursal de la Previsora S.A. Compañía de Seguros ubicada en la ciudad de Florencia </t>
  </si>
  <si>
    <t>17655261-</t>
  </si>
  <si>
    <t>ARLEXIS YATE GODOY</t>
  </si>
  <si>
    <t>https://www.secop.gov.co/CO1BusinessLine/Tendering/ProcedureEdit/View?ProfileName=CCE-11-Procedimiento_Publicidad&amp;PPI=CO1.PPI.29257253&amp;DocUniqueName=Consulta&amp;DocTypeName=NextWay.Entities.Marketplace.Tendering.ProcedureRequest&amp;ProfileVersion=12&amp;DocUniqueIdentifier=CO1.REQ.5561861&amp;prevCtxUrl=https%3a%2f%2fwww.secop.gov.co%2fCO1BusinessLine%2fTendering%2fBuyerWorkArea%2fIndex%3fDocUniqueIdentifier%3dCO1.BDOS.5444746&amp;prevCtxLbl=&amp;Messages=Publicado%20|Success</t>
  </si>
  <si>
    <t>300-2023-0112</t>
  </si>
  <si>
    <t>Prestar el servicio de restaurante para el cierre de gestion de los funcionarios</t>
  </si>
  <si>
    <t>https://www.secop.gov.co/CO1BusinessLine/Tendering/ProcedureEdit/View?ProfileName=CCE-11-Procedimiento_Publicidad&amp;PPI=CO1.PPI.29280032&amp;DocUniqueName=Consulta&amp;DocTypeName=NextWay.Entities.Marketplace.Tendering.ProcedureRequest&amp;ProfileVersion=12&amp;DocUniqueIdentifier=CO1.REQ.5569351&amp;prevCtxUrl=https%3a%2f%2fwww.secop.gov.co%2fCO1BusinessLine%2fTendering%2fBuyerWorkArea%2fIndex%3fDocUniqueIdentifier%3dCO1.BDOS.5451891&amp;prevCtxLbl=&amp;Messages=Publicado%20|Success</t>
  </si>
  <si>
    <t>300-2023-0119</t>
  </si>
  <si>
    <t>prestar el servicio de Evento Almuerzo de fin de año para 20 funcionarios de La Sucursal Cartagena.</t>
  </si>
  <si>
    <t>901336838-6</t>
  </si>
  <si>
    <t>SHOW ME THE MONEY S.A.S</t>
  </si>
  <si>
    <t>https://www.secop.gov.co/CO1BusinessLine/Tendering/ProcedureEdit/View?ProfileName=CCE-11-Procedimiento_Publicidad&amp;PPI=CO1.PPI.29279915&amp;DocUniqueName=Consulta&amp;DocTypeName=NextWay.Entities.Marketplace.Tendering.ProcedureRequest&amp;ProfileVersion=12&amp;DocUniqueIdentifier=CO1.REQ.5568970&amp;prevCtxUrl=https%3a%2f%2fwww.secop.gov.co%2fCO1BusinessLine%2fTendering%2fBuyerWorkArea%2fIndex%3fDocUniqueIdentifier%3dCO1.BDOS.5452133&amp;prevCtxLbl=&amp;Messages=Publicado%20|Success</t>
  </si>
  <si>
    <t>300-2023-0114</t>
  </si>
  <si>
    <t>suministrar espacio, logística y alimentación para la actividad de cierre de gestión año 2023 para la sucursal Medellin.</t>
  </si>
  <si>
    <t>1037591379-</t>
  </si>
  <si>
    <t>ANDRES FELIPE URAN VALLEJO</t>
  </si>
  <si>
    <t>https://www.secop.gov.co/CO1BusinessLine/Tendering/ProcedureEdit/View?ProfileName=CCE-11-Procedimiento_Publicidad&amp;PPI=CO1.PPI.29280707&amp;DocUniqueName=Consulta&amp;DocTypeName=NextWay.Entities.Marketplace.Tendering.ProcedureRequest&amp;ProfileVersion=12&amp;DocUniqueIdentifier=CO1.REQ.5569715&amp;prevCtxUrl=https%3a%2f%2fwww.secop.gov.co%2fCO1BusinessLine%2fTendering%2fBuyerWorkArea%2fIndex%3fDocUniqueIdentifier%3dCO1.BDOS.5452259&amp;prevCtxLbl=&amp;Messages=Publicado%20|Success</t>
  </si>
  <si>
    <t>SUCURSAL CENTRO EMPRESARIAL CORPORATIVO</t>
  </si>
  <si>
    <t>300-2023-0115</t>
  </si>
  <si>
    <t>Realizar la adecuación y modificación del aviso que se encuentra en la parte exterior del local donde se encuentra actualmente la Sucursal Centro Empresarial Corporativo, con el ánimo de llevar a cabo el cumplimiento de la normativa ambiental a los elementos de publicidad exterior visual según las condiciones técnicas emitidas por la Secretaria Distrital de Ambiente.</t>
  </si>
  <si>
    <t>https://www.secop.gov.co/CO1BusinessLine/Tendering/ProcedureEdit/View?ProfileName=CCE-11-Procedimiento_Publicidad&amp;PPI=CO1.PPI.29280052&amp;DocUniqueName=Consulta&amp;DocTypeName=NextWay.Entities.Marketplace.Tendering.ProcedureRequest&amp;ProfileVersion=12&amp;DocUniqueIdentifier=CO1.REQ.5569285&amp;prevCtxUrl=https%3a%2f%2fwww.secop.gov.co%2fCO1BusinessLine%2fTendering%2fBuyerWorkArea%2fIndex%3fDocUniqueIdentifier%3dCO1.BDOS.5452187&amp;prevCtxLbl=&amp;Messages=Publicado%20|Success</t>
  </si>
  <si>
    <t>300-2023-0121</t>
  </si>
  <si>
    <t>Prestación de servicios para la organización y ejecución del Evento denominado: Actividad cierre año 2023 dirigido a los funcionarios de La Previsora S.A. Sucursal Manizales.</t>
  </si>
  <si>
    <t>https://www.secop.gov.co/CO1BusinessLine/Tendering/ProcedureEdit/View?ProfileName=CCE-11-Procedimiento_Publicidad&amp;PPI=CO1.PPI.29280066&amp;DocUniqueName=Consulta&amp;DocTypeName=NextWay.Entities.Marketplace.Tendering.ProcedureRequest&amp;ProfileVersion=12&amp;DocUniqueIdentifier=CO1.REQ.5569098&amp;prevCtxUrl=https%3a%2f%2fwww.secop.gov.co%2fCO1BusinessLine%2fTendering%2fBuyerWorkArea%2fIndex%3fDocUniqueIdentifier%3dCO1.BDOS.5451683&amp;prevCtxLbl=&amp;Messages=Publicado%20|Success</t>
  </si>
  <si>
    <t>300-2023-0117</t>
  </si>
  <si>
    <t>prestar el servicio de Realizar actividad de cierre de año 2023 para los funcionarios de La Previsora s.a. sucursal Yopal</t>
  </si>
  <si>
    <t>90073156-5</t>
  </si>
  <si>
    <t>GHL STYLE HOTEL YOPAL</t>
  </si>
  <si>
    <t>https://www.secop.gov.co/CO1BusinessLine/Tendering/ProcedureEdit/View?ProfileName=CCE-11-Procedimiento_Publicidad&amp;PPI=CO1.PPI.29280736&amp;DocUniqueName=Consulta&amp;DocTypeName=NextWay.Entities.Marketplace.Tendering.ProcedureRequest&amp;ProfileVersion=12&amp;DocUniqueIdentifier=CO1.REQ.5569485&amp;prevCtxUrl=https%3a%2f%2fwww.secop.gov.co%2fCO1BusinessLine%2fTendering%2fBuyerWorkArea%2fIndex%3fDocUniqueIdentifier%3dCO1.BDOS.5452273&amp;prevCtxLbl=&amp;Messages=Publicado%20|Success</t>
  </si>
  <si>
    <t>300-2023-0118</t>
  </si>
  <si>
    <t>Prestar el servicio de organización de evento para los aliados estrategicos cierre de gestion 2023</t>
  </si>
  <si>
    <t>901179101-3</t>
  </si>
  <si>
    <t>DESTINO PACIFICO SAS</t>
  </si>
  <si>
    <t>https://www.secop.gov.co/CO1BusinessLine/Tendering/ProcedureEdit/View?docUniqueIdentifier=CO1.REQ.5569637&amp;prevCtxUrl=https%3a%2f%2fwww.secop.gov.co%2fCO1BusinessLine%2fTendering%2fBuyerDossierWorkspace%2fIndex%3fcreateDateFrom%3d19%2f07%2f2023+15%3a54%3a41%26createDateTo%3d19%2f01%2f2024+15%3a54%3a41%26filteringState%3d1%26sortingState%3dLastModifiedDESC%26showAdvancedSearch%3dFalse%26showAdvancedSearchFields%3dFalse%26folderCode%3dALL%26selectedDossier%3dCO1.BDOS.5452535%26selectedRequest%3dCO1.REQ.5569637%26&amp;prevCtxLbl=Procesos+de+la+Entidad+Estatal</t>
  </si>
  <si>
    <t>300-2023-0120</t>
  </si>
  <si>
    <t>PRESTACION DE SERVICIO DE RESTAURANTE, PARA ACTIVIDAD DIRIGIDO A AGENTES Y AGENCIAS CON EL OBJETO DE PRESENTAR LAS CIFRAS DEL AÑO DE LA SUCURSAL SINCELEJO, VIGENCIA 2023</t>
  </si>
  <si>
    <t>1102839999-</t>
  </si>
  <si>
    <t>LUISA FERNANDA BURGOS MENDEZ</t>
  </si>
  <si>
    <t>https://www.secop.gov.co/CO1BusinessLine/Tendering/ProcedureEdit/View?ProfileName=CCE-11-Procedimiento_Publicidad&amp;PPI=CO1.PPI.29282841&amp;DocUniqueName=Consulta&amp;DocTypeName=NextWay.Entities.Marketplace.Tendering.ProcedureRequest&amp;ProfileVersion=12&amp;DocUniqueIdentifier=CO1.REQ.5570203&amp;prevCtxUrl=https%3a%2f%2fwww.secop.gov.co%2fCO1BusinessLine%2fTendering%2fBuyerWorkArea%2fIndex%3fDocUniqueIdentifier%3dCO1.BDOS.5453002&amp;prevCtxLbl=&amp;Messages=Publicado%20|Success</t>
  </si>
  <si>
    <t>300-2023-0122</t>
  </si>
  <si>
    <t>Implementacion y puesta en funcionamiento del aviso luminoso de la sucursal</t>
  </si>
  <si>
    <t>40730932-</t>
  </si>
  <si>
    <t>LIANA MARIA MOLINA JARAMILLO</t>
  </si>
  <si>
    <t>https://www.secop.gov.co/CO1BusinessLine/Tendering/ProcedureEdit/View?ProfileName=CCE-11-Procedimiento_Publicidad&amp;PPI=CO1.PPI.29283479&amp;DocUniqueName=Consulta&amp;DocTypeName=NextWay.Entities.Marketplace.Tendering.ProcedureRequest&amp;ProfileVersion=12&amp;DocUniqueIdentifier=CO1.REQ.5569987&amp;prevCtxUrl=https%3a%2f%2fwww.secop.gov.co%2fCO1BusinessLine%2fTendering%2fBuyerWorkArea%2fIndex%3fDocUniqueIdentifier%3dCO1.BDOS.5453217&amp;prevCtxLbl=&amp;Messages=Publicado%20|Success</t>
  </si>
  <si>
    <t>SUCURSAL MOCOA</t>
  </si>
  <si>
    <t>300-2023-0123</t>
  </si>
  <si>
    <t>Prestar el servicio de restaurante para intermediarios, agentes y agencias</t>
  </si>
  <si>
    <t>901010849-7</t>
  </si>
  <si>
    <t>KILOTE RESTAURANTE BAR SAS</t>
  </si>
  <si>
    <t>https://www.secop.gov.co/CO1BusinessLine/Tendering/ProcedureEdit/View?ProfileName=CCE-11-Procedimiento_Publicidad&amp;PPI=CO1.PPI.29283846&amp;DocUniqueName=Consulta&amp;DocTypeName=NextWay.Entities.Marketplace.Tendering.ProcedureRequest&amp;ProfileVersion=12&amp;DocUniqueIdentifier=CO1.REQ.5570036&amp;prevCtxUrl=https%3a%2f%2fwww.secop.gov.co%2fCO1BusinessLine%2fTendering%2fBuyerWorkArea%2fIndex%3fDocUniqueIdentifier%3dCO1.BDOS.5453247&amp;prevCtxLbl=&amp;Messages=Publicado%20|Success</t>
  </si>
  <si>
    <t>300-2023-0124</t>
  </si>
  <si>
    <t>realizar Inspección y mantenimiento a los sistemas de detección y extinción automática de incendio con agentes limpios, bajo norma NFPA de los dos cuartos técnicos de la sucursal Medellin</t>
  </si>
  <si>
    <t xml:space="preserve">900263903- </t>
  </si>
  <si>
    <t>COMEX INTERNACIONAL S.A.S.</t>
  </si>
  <si>
    <t>https://www.secop.gov.co/CO1BusinessLine/Tendering/ProcedureEdit/View?ProfileName=CCE-11-Procedimiento_Publicidad&amp;PPI=CO1.PPI.29297397&amp;DocUniqueName=Consulta&amp;DocTypeName=NextWay.Entities.Marketplace.Tendering.ProcedureRequest&amp;ProfileVersion=12&amp;DocUniqueIdentifier=CO1.REQ.5574871&amp;prevCtxUrl=https%3a%2f%2fwww.secop.gov.co%2fCO1BusinessLine%2fTendering%2fBuyerWorkArea%2fIndex%3fDocUniqueIdentifier%3dCO1.BDOS.5457798&amp;prevCtxLbl=&amp;Messages=Publicado%20|Success</t>
  </si>
  <si>
    <t>300-2023-0125</t>
  </si>
  <si>
    <t>Mediante el presente contrato EL ARRENDADOR entrega en arrendamiento comercial a EL ARRENDATARIO el uso y goce del inmueble ubicado en la dirección carrera 2 No. 24-14 oficina 204 Edificio Granahorrar de la ciudad de Quibdó.</t>
  </si>
  <si>
    <t>900684235-3</t>
  </si>
  <si>
    <t>DERECHO &amp; RAZÓN ASOCIADOS S.A.S.</t>
  </si>
  <si>
    <t>https://www.secop.gov.co/CO1BusinessLine/Tendering/ProcedureEdit/View?ProfileName=CCE-11-Procedimiento_Publicidad&amp;PPI=CO1.PPI.29297320&amp;DocUniqueName=Consulta&amp;DocTypeName=NextWay.Entities.Marketplace.Tendering.ProcedureRequest&amp;ProfileVersion=12&amp;DocUniqueIdentifier=CO1.REQ.5574653&amp;prevCtxUrl=https%3a%2f%2fwww.secop.gov.co%2fCO1BusinessLine%2fTendering%2fBuyerWorkArea%2fIndex%3fDocUniqueIdentifier%3dCO1.BDOS.5457467&amp;prevCtxLbl=&amp;Messages=Publicado%20|Success</t>
  </si>
  <si>
    <t>300-2023-0126</t>
  </si>
  <si>
    <t>prestar el servicio de Evento fin de año aliados Previsora Cartagena para 25 personas.</t>
  </si>
  <si>
    <t>8305007297-7</t>
  </si>
  <si>
    <t>SIX CONTINENTS HOTELS DE COLOMBIA S.A.</t>
  </si>
  <si>
    <t>https://www.secop.gov.co/CO1BusinessLine/Tendering/ProcedureEdit/View?ProfileName=CCE-11-Procedimiento_Publicidad&amp;PPI=CO1.PPI.29296511&amp;DocUniqueName=Consulta&amp;DocTypeName=NextWay.Entities.Marketplace.Tendering.ProcedureRequest&amp;ProfileVersion=12&amp;DocUniqueIdentifier=CO1.REQ.5574072&amp;prevCtxUrl=https%3a%2f%2fwww.secop.gov.co%2fCO1BusinessLine%2fTendering%2fBuyerWorkArea%2fIndex%3fDocUniqueIdentifier%3dCO1.BDOS.5457230&amp;prevCtxLbl=&amp;Messages=Publicado%20|Success</t>
  </si>
  <si>
    <t>300-2023-0127</t>
  </si>
  <si>
    <t>prestar el servicio de SUMINISTRO DE BONOS DIA DE LA FAMILIA SUCURSAL BUCARAMANGA 2023</t>
  </si>
  <si>
    <t>91282210-</t>
  </si>
  <si>
    <t>JAIRO OSORIO CABALLERO</t>
  </si>
  <si>
    <t>https://www.secop.gov.co/CO1BusinessLine/Tendering/ProcedureEdit/View?ProfileName=CCE-11-Procedimiento_Publicidad&amp;PPI=CO1.PPI.29297357&amp;DocUniqueName=Consulta&amp;DocTypeName=NextWay.Entities.Marketplace.Tendering.ProcedureRequest&amp;ProfileVersion=12&amp;DocUniqueIdentifier=CO1.REQ.5574679&amp;prevCtxUrl=https%3a%2f%2fwww.secop.gov.co%2fCO1BusinessLine%2fTendering%2fBuyerWorkArea%2fIndex%3fDocUniqueIdentifier%3dCO1.BDOS.5457688&amp;prevCtxLbl=&amp;Messages=Publicado%20|Success</t>
  </si>
  <si>
    <t>CONTRATOS DE ENERO 2024 A DICIEMBRE 2024</t>
  </si>
  <si>
    <t xml:space="preserve">VALOR TOTAL CONTRATO CON IVA
(VALOR INICIAL + ADICIONES) </t>
  </si>
  <si>
    <t xml:space="preserve">LINK CONTRATO SECOP </t>
  </si>
  <si>
    <t>001-2024</t>
  </si>
  <si>
    <t>Suministro de bebidas hidratantes para los visitantes y funcionarios de Casa Matriz.</t>
  </si>
  <si>
    <t>860001697-8</t>
  </si>
  <si>
    <t>GASEOSAS LUX S.A.S.</t>
  </si>
  <si>
    <t>https://community.secop.gov.co/Public/Tendering/OpportunityDetail/Index?noticeUID=CO1.NTC.5562926&amp;isFromPublicArea=True&amp;isModal=False</t>
  </si>
  <si>
    <t>002-2024</t>
  </si>
  <si>
    <t xml:space="preserve">Prestación del servicio de tramites notariales que requiera LA PREVISORA S.A. </t>
  </si>
  <si>
    <t>PATRICIA TELLEZ LOMBANA</t>
  </si>
  <si>
    <t>https://www.secop.gov.co/CO1BusinessLine/Tendering/ProcedureEdit/View?ProfileName=CCE-11-Procedimiento_Publicidad&amp;PPI=CO1.PPI.37421895&amp;DocUniqueName=Consulta&amp;DocTypeName=NextWay.Entities.Marketplace.Tendering.ProcedureRequest&amp;ProfileVersion=12&amp;DocUniqueIdentifier=CO1.REQ.7729304&amp;prevCtxUrl=https%3a%2f%2fwww.secop.gov.co%2fCO1BusinessLine%2fTendering%2fBuyerWorkArea%2fIndex%3fDocUniqueIdentifier%3dCO1.BDOS.7594158&amp;prevCtxLbl=&amp;Messages=Publicado%20|Success</t>
  </si>
  <si>
    <t>003-2024</t>
  </si>
  <si>
    <t>Contratar el programa de seguros de La Previsora S.A. para cada grupo, con una o varias aseguradoras debidamente autorizadas por la Superintendencia Financiera de Colombia.</t>
  </si>
  <si>
    <t>860002184
860037707-6</t>
  </si>
  <si>
    <t>AXA COLPATRIA SEGUROS S.A.
SBS SEGUROS COLOMBIA S.A.</t>
  </si>
  <si>
    <t>https://www.secop.gov.co/CO1BusinessLine/Tendering/ProcedureEdit/View?ProfileName=CCE-11-Procedimiento_Publicidad&amp;PPI=CO1.PPI.37548126&amp;DocUniqueName=Consulta&amp;DocTypeName=NextWay.Entities.Marketplace.Tendering.ProcedureRequest&amp;ProfileVersion=12&amp;DocUniqueIdentifier=CO1.REQ.7770821&amp;prevCtxUrl=https%3a%2f%2fwww.secop.gov.co%2fCO1BusinessLine%2fTendering%2fBuyerWorkArea%2fIndex%3fDocUniqueIdentifier%3dCO1.BDOS.7635033&amp;prevCtxLbl=&amp;Messages=Publicado%20|Success</t>
  </si>
  <si>
    <t>004-2024</t>
  </si>
  <si>
    <t>Prestar los servicios de un sistema de información desplegado como un SaaS (Software as a Service) en la nube del fabricante, que permita la gestión consolidada de los riesgos de LA PREVISORA S.A. de manera automática.</t>
  </si>
  <si>
    <t>830017209-8</t>
  </si>
  <si>
    <t>NEWNET S.A. - EN REORGANIZACIÓN</t>
  </si>
  <si>
    <t>https://community.secop.gov.co/Public/Tendering/ContractNoticePhases/View?PPI=CO1.PPI.32097008&amp;isFromPublicArea=True&amp;isModal=False</t>
  </si>
  <si>
    <t>005-2024</t>
  </si>
  <si>
    <t xml:space="preserve">Prestar los servicios de examenes medicos de salud ocupacional post incapacidad optometria y/o cualquier otro servicio de salud ocupacional que LA PREVISORA S.A. requiera para sus trabajadores o contratistas. </t>
  </si>
  <si>
    <t>830015429-2</t>
  </si>
  <si>
    <t>SALUD OCUPACIONAL SANITAS SAS</t>
  </si>
  <si>
    <t>https://community.secop.gov.co/Public/Tendering/ContractNoticePhases/View?PPI=CO1.PPI.37454663&amp;isFromPublicArea=True&amp;isModal=False</t>
  </si>
  <si>
    <t>006-2024</t>
  </si>
  <si>
    <t>Prestación del servicio de uso y administración de plataforma virtual para pruebas de conocimientos de ingreso a LA PREVISORA S.A., así como el diseño y aplicación de pruebas de conocimiento para los cargos que esta requiera.</t>
  </si>
  <si>
    <t>860078643-1</t>
  </si>
  <si>
    <t>POLITECNICO GRANCOLOMBIANO</t>
  </si>
  <si>
    <t>https://community.secop.gov.co/Public/Tendering/ContractNoticePhases/View?PPI=CO1.PPI.32097295&amp;isFromPublicArea=True&amp;isModal=False</t>
  </si>
  <si>
    <t>007-2024</t>
  </si>
  <si>
    <t>prestar el servicio de fotocopiado de documentos, para lo cual utilizará la infraestructura necesaria y equipos multifuncionales de su propiedad instalados y puestos en funcionamiento en las instalaciones de LA PREVISORA S.A.</t>
  </si>
  <si>
    <t>900455314-5</t>
  </si>
  <si>
    <t>NEW COPIERS TECNOLOGY LTDA</t>
  </si>
  <si>
    <t>https://community.secop.gov.co/Public/Tendering/ContractNoticePhases/View?PPI=CO1.PPI.29547183&amp;isFromPublicArea=True&amp;isModal=False</t>
  </si>
  <si>
    <t xml:space="preserve">Subgerencia De Recursos Físicos </t>
  </si>
  <si>
    <t>008-2024</t>
  </si>
  <si>
    <t xml:space="preserve">Suministro y ensamblaje de sillas tipo operativa y gerencial para las oficinas de la compañía a nivel nacional. </t>
  </si>
  <si>
    <t>890900297-1</t>
  </si>
  <si>
    <t>MUMA S.A.S</t>
  </si>
  <si>
    <t>https://www.secop.gov.co/CO1BusinessLine/Tendering/ProcedureEdit/View?docUniqueIdentifier=CO1.REQ.6541346&amp;prevCtxUrl=https%3a%2f%2fwww.secop.gov.co%2fCO1BusinessLine%2fTendering%2fBuyerDossierWorkspace%2fIndex%3fallWords2Search%3d008-2024%26createDateFrom%3d03%2f04%2f2024+21%3a58%3a09%26createDateTo%3d03%2f10%2f2024+21%3a58%3a09%26filteringState%3d1%26sortingState%3dLastModifiedDESC%26showAdvancedSearch%3dFalse%26showAdvancedSearchFields%3dFalse%26folderCode%3dALL%26selectedDossier%3dCO1.BDOS.6416054%26selectedRequest%3dCO1.REQ.6541346%26&amp;prevCtxLbl=Procesos+de+la+Entidad+Estatal</t>
  </si>
  <si>
    <t>009-2024</t>
  </si>
  <si>
    <t>Investigación y análisis de los casos reportados en la línea ética de LA PREVISORA S.A.</t>
  </si>
  <si>
    <t>830099102-1</t>
  </si>
  <si>
    <t>INSTITUTO NACIONAL DE INVESTIGACION Y PREVENCION DE FRAUDE LTDA INIF</t>
  </si>
  <si>
    <t>https://community.secop.gov.co/Public/Tendering/ContractNoticePhases/View?PPI=CO1.PPI.29646542&amp;isFromPublicArea=True&amp;isModal=False</t>
  </si>
  <si>
    <t>010-2024</t>
  </si>
  <si>
    <t>Prestar el servicio calificado de mantenimiento preventivo y correctivo a los vehículos de propiedad de LA PREVISORA S.A.</t>
  </si>
  <si>
    <t>830136091-6</t>
  </si>
  <si>
    <t>PERIAUTOS SAS</t>
  </si>
  <si>
    <t>https://community.secop.gov.co/Public/Tendering/ContractNoticePhases/View?PPI=CO1.PPI.34730206&amp;isFromPublicArea=True&amp;isModal=False</t>
  </si>
  <si>
    <t xml:space="preserve">Oficina De Prevención De Riesgos </t>
  </si>
  <si>
    <t>011-2024</t>
  </si>
  <si>
    <t xml:space="preserve">Prestar los servicios de inspección de los bienes asegurables y/o asegurados y/o de administración de riesgos y control de pérdidas de riesgos en curso y/o por suscribir asignados por LA PREVISORA S.A. en las sucursales que LA PREVISORA S.A. disponga. </t>
  </si>
  <si>
    <t>830114663-4</t>
  </si>
  <si>
    <t xml:space="preserve">JOSÉ A. CÁCERES Y CIA LTDA. </t>
  </si>
  <si>
    <t>https://community.secop.gov.co/Public/Tendering/ContractNoticePhases/View?PPI=CO1.PPI.32109234&amp;isFromPublicArea=True&amp;isModal=False</t>
  </si>
  <si>
    <t>012-2024</t>
  </si>
  <si>
    <t>830021370-1</t>
  </si>
  <si>
    <t>NESTOR MORA Y ASOCIADOS CONSULTORES DE RIESGOS LTDA</t>
  </si>
  <si>
    <t>https://www.secop.gov.co/CO1BusinessLine/Tendering/ProcedureEdit/View?docUniqueIdentifier=CO1.REQ.6541651&amp;prevCtxUrl=https%3a%2f%2fwww.secop.gov.co%2fCO1BusinessLine%2fTendering%2fBuyerDossierWorkspace%2fIndex%3fallWords2Search%3d012-2024%26createDateFrom%3d03%2f04%2f2024+21%3a59%3a05%26createDateTo%3d03%2f10%2f2024+21%3a59%3a05%26filteringState%3d1%26sortingState%3dLastModifiedDESC%26showAdvancedSearch%3dFalse%26showAdvancedSearchFields%3dFalse%26folderCode%3dALL%26selectedDossier%3dCO1.BDOS.6416542%26selectedRequest%3dCO1.REQ.6541651%26&amp;prevCtxLbl=Procesos+de+la+Entidad+Estatal</t>
  </si>
  <si>
    <t>013-2024</t>
  </si>
  <si>
    <t>830500635-3</t>
  </si>
  <si>
    <t xml:space="preserve">L &amp; M INGENIEROS CONSULTORES LTDA. </t>
  </si>
  <si>
    <t>https://community.secop.gov.co/Public/Tendering/ContractNoticePhases/View?PPI=CO1.PPI.32098023&amp;isFromPublicArea=True&amp;isModal=False</t>
  </si>
  <si>
    <t>014-2024</t>
  </si>
  <si>
    <t>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</si>
  <si>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900239271-1</t>
  </si>
  <si>
    <t>GENERAL CLAIMS AND RISK CONSULTING LTDA.</t>
  </si>
  <si>
    <t>https://community.secop.gov.co/Public/Tendering/ContractNoticePhases/View?PPI=CO1.PPI.34833008&amp;isFromPublicArea=True&amp;isModal=False</t>
  </si>
  <si>
    <t>015-2024</t>
  </si>
  <si>
    <t>900474600-8</t>
  </si>
  <si>
    <t>LOSS CONTROL &amp; FIRE RISK S.A.S.</t>
  </si>
  <si>
    <t>https://community.secop.gov.co/Public/Tendering/ContractNoticePhases/View?PPI=CO1.PPI.34829456&amp;isFromPublicArea=True&amp;isModal=False</t>
  </si>
  <si>
    <t>016-2024</t>
  </si>
  <si>
    <t xml:space="preserve">Servicios de inspección de los bienes asegurables y/o asegurados y/o de administración de riesgos y control de pérdidas de riesgos en curso y/o por suscribir asignados por LA PREVISORA S.A. en las sucursales que LA PREVISORA S.A. disponga. </t>
  </si>
  <si>
    <t>901046977-7</t>
  </si>
  <si>
    <t>LOSS GROUP CRITERIA SAS</t>
  </si>
  <si>
    <t>https://www.secop.gov.co/CO1BusinessLine/Tendering/ProcedureEdit/View?docUniqueIdentifier=CO1.REQ.6548476&amp;prevCtxUrl=https%3a%2f%2fwww.secop.gov.co%2fCO1BusinessLine%2fTendering%2fBuyerDossierWorkspace%2fIndex%3fallWords2Search%3d016-2024%26createDateFrom%3d03%2f04%2f2024+22%3a01%3a38%26createDateTo%3d03%2f10%2f2024+22%3a01%3a38%26filteringState%3d1%26sortingState%3dLastModifiedDESC%26showAdvancedSearch%3dFalse%26showAdvancedSearchFields%3dFalse%26folderCode%3dALL%26selectedDossier%3dCO1.BDOS.6423274%26selectedRequest%3dCO1.REQ.6548476%26&amp;prevCtxLbl=Procesos+de+la+Entidad+Estatal</t>
  </si>
  <si>
    <t>Oficina De Transportes</t>
  </si>
  <si>
    <t>017-2024</t>
  </si>
  <si>
    <t>Suministro de plataforma tecnológica que permite la captura de todos y cada uno de los despachos que realicen los clientes asegurados en Previsora en los diferentes productos del ramo de transportes.</t>
  </si>
  <si>
    <t>900083625-3</t>
  </si>
  <si>
    <t>COLOMBIA SOFTWARE LTDA</t>
  </si>
  <si>
    <t>https://www.secop.gov.co/CO1BusinessLine/Tendering/ProcedureEdit/View?ProfileName=CCE-11-Procedimiento_Publicidad&amp;PPI=CO1.PPI.37481003&amp;DocUniqueName=Consulta&amp;DocTypeName=NextWay.Entities.Marketplace.Tendering.ProcedureRequest&amp;ProfileVersion=12&amp;DocUniqueIdentifier=CO1.REQ.7748842&amp;prevCtxUrl=https%3a%2f%2fwww.secop.gov.co%2fCO1BusinessLine%2fTendering%2fBuyerWorkArea%2fIndex%3fDocUniqueIdentifier%3dCO1.BDOS.7613724&amp;prevCtxLbl=&amp;Messages=Publicado%20|Success</t>
  </si>
  <si>
    <t xml:space="preserve">Oficina de Mercadeo Y Publicidad </t>
  </si>
  <si>
    <t>018-2024</t>
  </si>
  <si>
    <t xml:space="preserve">servicio de elaboración y suministro de piezas gráficas impresas y merchandising, correspondientes al material publicitario derivado de la estrategia de mercadeo y comunicación </t>
  </si>
  <si>
    <t>900068916-9</t>
  </si>
  <si>
    <t xml:space="preserve">DIGITOS Y DISEÑOS INDUSTRIA GRAFICA S.A.S. </t>
  </si>
  <si>
    <t>https://community.secop.gov.co/Public/Tendering/ContractNoticePhases/View?PPI=CO1.PPI.34733948&amp;isFromPublicArea=True&amp;isModal=False</t>
  </si>
  <si>
    <t>019-2024</t>
  </si>
  <si>
    <t>servicio de inspección portuario de mercancías en importación y exportación a nivel nacional, direccionado a generadores de carga, agentes de carga, transportadores de carga, operadores logísticos y operadores de transporte multimodal (OTM).</t>
  </si>
  <si>
    <t>890111390-3</t>
  </si>
  <si>
    <t xml:space="preserve">PROFESIONALES EN SERVICIOS PORTUARIOS – PROSERPUERTOS S.A.S. </t>
  </si>
  <si>
    <t>https://community.secop.gov.co/Public/Tendering/ContractNoticePhases/View?PPI=CO1.PPI.36026337&amp;isFromPublicArea=True&amp;isModal=False</t>
  </si>
  <si>
    <t>020-2024</t>
  </si>
  <si>
    <t>servicio de Administración de Riesgos para el ramo de Transportes de los clientes asignados por la Oficina de Transportes y la Oficina de Prevención de Riesgos.</t>
  </si>
  <si>
    <t>830076669-4</t>
  </si>
  <si>
    <t>GRUPO OET S.A.S.</t>
  </si>
  <si>
    <t>https://community.secop.gov.co/Public/Tendering/ContractNoticePhases/View?PPI=CO1.PPI.35648608&amp;isFromPublicArea=True&amp;isModal=False</t>
  </si>
  <si>
    <t>021-2024</t>
  </si>
  <si>
    <t>Suministrar e instalar un aire acondicionado para la oficina de la sala de juntas de la Presidencia de LA PREVISORA S.A.</t>
  </si>
  <si>
    <t>AIR CONTROL SYSTEMS S.A.S.</t>
  </si>
  <si>
    <t>https://www.secop.gov.co/CO1BusinessLine/Tendering/ProcedureEdit/View?docUniqueIdentifier=CO1.REQ.6771342&amp;prevCtxUrl=https%3a%2f%2fwww.secop.gov.co%2fCO1BusinessLine%2fTendering%2fBuyerDossierWorkspace%2fIndex%3fallWords2Search%3d021-2024%26createDateFrom%3d08%2f04%2f2024+15%3a00%3a23%26createDateTo%3d08%2f10%2f2024+15%3a00%3a23%26filteringState%3d1%26sortingState%3dLastModifiedDESC%26showAdvancedSearch%3dFalse%26showAdvancedSearchFields%3dFalse%26folderCode%3dALL%26selectedDossier%3dCO1.BDOS.6425701%26selectedRequest%3dCO1.REQ.6771342%26&amp;prevCtxLbl=Procesos+de+la+Entidad+Estatal</t>
  </si>
  <si>
    <t>022-2024</t>
  </si>
  <si>
    <t xml:space="preserve">servicios de inspección de los bienes asegurables y/o asegurados y/o de administración de riesgos y control de pérdidas de riesgos en curso y/o por suscribir asignados por LA PREVISORA S.A. en las sucursales que LA PREVISORA S.A. disponga. </t>
  </si>
  <si>
    <t>901399147-5</t>
  </si>
  <si>
    <t>HIC RISK CONTROL SAS</t>
  </si>
  <si>
    <t>https://community.secop.gov.co/Public/Tendering/ContractNoticePhases/View?PPI=CO1.PPI.30375605&amp;isFromPublicArea=True&amp;isModal=False</t>
  </si>
  <si>
    <t>023-2024</t>
  </si>
  <si>
    <t>Inscribir y capacitar a los funcionarios que designe la Compañía, mediante los diferentes cursos, congresos, foros y actividades académicas que realiza el INSTITUTO NACIONAL DE SEGUROS de acuerdo con las necesidades de capacitación, entrenamiento y/o desarrollo requeridas</t>
  </si>
  <si>
    <t>860076579-9</t>
  </si>
  <si>
    <t>FUNDACION INSTITUTO NACIONAL DE SEGUROS</t>
  </si>
  <si>
    <t>https://community.secop.gov.co/Public/Tendering/ContractNoticePhases/View?PPI=CO1.PPI.35589074&amp;isFromPublicArea=True&amp;isModal=False</t>
  </si>
  <si>
    <t>024-2024</t>
  </si>
  <si>
    <t>9 CONSULTORÍA</t>
  </si>
  <si>
    <t>servicios de asesoría, acompañamiento y apoyo legal a La Previsora S.A. para la incorporación de todas las normas relacionadas a Gobierno Corporativo, en virtud de su incorporación al Grupo Bicentenario S.A.S.</t>
  </si>
  <si>
    <t>901643966-7</t>
  </si>
  <si>
    <t>PAUL SOLARTE LOPEZ ABOGADOS Y CONSULTORIA S.A.S</t>
  </si>
  <si>
    <t>https://community.secop.gov.co/Public/Tendering/ContractNoticePhases/View?PPI=CO1.PPI.30367668&amp;isFromPublicArea=True&amp;isModal=False</t>
  </si>
  <si>
    <t>Gerencia Técnica De Seguros Generales E Ingenierias</t>
  </si>
  <si>
    <t>025-2024</t>
  </si>
  <si>
    <t>Prestar servicios de arrendamiento por medio de una herramienta de gestión y suscripción que provea la información idónea para estimar el nivel de riesgo de los diferentes negocios del sector Agropecuario.</t>
  </si>
  <si>
    <t>900988451-3</t>
  </si>
  <si>
    <t>GESTION ESPECIALIZADA EN RIESGOS AGROPECUARIOS GEA S.A.S</t>
  </si>
  <si>
    <t>https://community.secop.gov.co/Public/Tendering/ContractNoticePhases/View?PPI=CO1.PPI.34828018&amp;isFromPublicArea=True&amp;isModal=False</t>
  </si>
  <si>
    <t>026-2024</t>
  </si>
  <si>
    <t>Suministrar dos canales de comunicación capa 3 con redundancia para realizar la conexión con el Banco de la República para el consumo de CUD y SEBRA.</t>
  </si>
  <si>
    <t>899999115-8</t>
  </si>
  <si>
    <t>EMPRESA DE TELECOMUNICACIONES DE BOGOTÁ S.A. E.S.P - ETB S.A. E.S.P</t>
  </si>
  <si>
    <t>https://www.secop.gov.co/CO1BusinessLine/Tendering/ProcedureEdit/View?ProfileName=CCE-11-Procedimiento_Publicidad&amp;PPI=CO1.PPI.31791355&amp;DocUniqueName=Consulta&amp;DocTypeName=NextWay.Entities.Marketplace.Tendering.ProcedureRequest&amp;ProfileVersion=12&amp;DocUniqueIdentifier=CO1.REQ.6238696&amp;prevCtxUrl=https%3a%2f%2fwww.secop.gov.co%2fCO1BusinessLine%2fTendering%2fBuyerWorkArea%2fIndex%3fDocUniqueIdentifier%3dCO1.BDOS.6117191&amp;prevCtxLbl=&amp;Messages=Publicado%20|Success</t>
  </si>
  <si>
    <t>Oficina De Cumplimiento Y Líneas Financieras</t>
  </si>
  <si>
    <t>027-2024</t>
  </si>
  <si>
    <t>Suscripción al servicio de información Jurídica www.contratacionenlinea.co. Suscripción a una base de datos jurídicos y de actualización normativa y legislativa, así como de la jurisprudencia de las Altas Cortes y doctrina especializada en CONTRATACIÓN ESTATAL.</t>
  </si>
  <si>
    <t>900565863-9</t>
  </si>
  <si>
    <t>EDITORIAL JURIDICA CONTRATACION EN LINEA SAS</t>
  </si>
  <si>
    <t>https://www.secop.gov.co/CO1BusinessLine/Tendering/ProcedureEdit/View?docUniqueIdentifier=CO1.REQ.6551110&amp;prevCtxUrl=https%3a%2f%2fwww.secop.gov.co%2fCO1BusinessLine%2fTendering%2fBuyerDossierWorkspace%2fIndex%3fallWords2Search%3d027-2024%26createDateFrom%3d03%2f04%2f2024+22%3a05%3a53%26createDateTo%3d03%2f10%2f2024+22%3a05%3a53%26filteringState%3d1%26sortingState%3dLastModifiedDESC%26showAdvancedSearch%3dFalse%26showAdvancedSearchFields%3dFalse%26folderCode%3dALL%26selectedDossier%3dCO1.BDOS.6425585%26selectedRequest%3dCO1.REQ.6551110%26&amp;prevCtxLbl=Procesos+de+la+Entidad+Estatal</t>
  </si>
  <si>
    <t>028-2024</t>
  </si>
  <si>
    <t>Inscripción de tres (3) funcionarios de la Gerencia de Contratación de LA PREVISORA S.A. al II Congreso Internacional de Contratación Estatal organizado por la Universidad Externado de Colombia.</t>
  </si>
  <si>
    <t>860014918-7</t>
  </si>
  <si>
    <t>FUNDACION UNIVERSIDAD EXTERNADO DE COLOMBIA</t>
  </si>
  <si>
    <t>https://www.secop.gov.co/CO1BusinessLine/Tendering/ProcedureEdit/View?docUniqueIdentifier=CO1.REQ.6773077&amp;prevCtxUrl=https%3a%2f%2fwww.secop.gov.co%2fCO1BusinessLine%2fTendering%2fBuyerDossierWorkspace%2fIndex%3fallWords2Search%3d028-2024%26createDateFrom%3d03%2f04%2f2024+22%3a19%3a55%26createDateTo%3d03%2f10%2f2024+22%3a19%3a55%26filteringState%3d1%26sortingState%3dLastModifiedDESC%26showAdvancedSearch%3dFalse%26showAdvancedSearchFields%3dFalse%26folderCode%3dALL%26selectedDossier%3dCO1.BDOS.6645895%26selectedRequest%3dCO1.REQ.6773077%26&amp;prevCtxLbl=Procesos+de+la+Entidad+Estatal</t>
  </si>
  <si>
    <t>029-2024</t>
  </si>
  <si>
    <t>Servicios para la realización de un informe técnico contable sobre la reclamación y cuantificación de la posible afectación del contrato 025-2017, con base en los servicios prestados durante la pandemia generada por el virus COVID-19 durante el período marzo a diciembre de 2020.</t>
  </si>
  <si>
    <t>https://www.secop.gov.co/CO1BusinessLine/Documents/DocumentAlternateUpload/Index?signatureType=&amp;saveToCompanyDocs=True&amp;asPopupView=true&amp;CallBackUrl=/CO1BusinessLine/Tendering/RequestContractDocuments/OnDocumentsUploaded?mkey=1b86456b_12ce_4cbf_8183_4e0610710c1b.ef7ae366_5274_4df6_88eb_a83e6937953e</t>
  </si>
  <si>
    <t xml:space="preserve">Gerencia De Innovación Y Procesos </t>
  </si>
  <si>
    <t>030-2024</t>
  </si>
  <si>
    <t>Servicios para el diagnóstico de la cultura de innovación en LA PREVISORA S.A., que permita analizar, ajustar y desarrollar la estrategia de innovación proponiendo la hoja de ruta, con proyectos y/o actividades que deberían desarrollarse acorde con el Plan estratégico vigente al 2025.</t>
  </si>
  <si>
    <t>901784221-3</t>
  </si>
  <si>
    <t>INNSTINTO S.A.S.</t>
  </si>
  <si>
    <t>https://www.secop.gov.co/CO1BusinessLine/Tendering/ProcedureEdit/View?docUniqueIdentifier=CO1.REQ.6551058&amp;prevCtxUrl=https%3a%2f%2fwww.secop.gov.co%2fCO1BusinessLine%2fTendering%2fBuyerDossierWorkspace%2fIndex%3fallWords2Search%3d030-2024%26createDateFrom%3d03%2f04%2f2024+22%3a05%3a16%26createDateTo%3d03%2f10%2f2024+22%3a05%3a16%26filteringState%3d1%26sortingState%3dLastModifiedDESC%26showAdvancedSearch%3dFalse%26showAdvancedSearchFields%3dFalse%26folderCode%3dALL%26selectedDossier%3dCO1.BDOS.6425726%26selectedRequest%3dCO1.REQ.6551058%26&amp;prevCtxLbl=Procesos+de+la+Entidad+Estatal</t>
  </si>
  <si>
    <t>031-2024</t>
  </si>
  <si>
    <t>Contratar la participación de un (1) funcionario de la Gerencia de Inversiones en el Curso de Inversión de Impacto: Contexto Latinoamericano.</t>
  </si>
  <si>
    <t>https://www.secop.gov.co/CO1BusinessLine/Tendering/ProcedureEdit/View?docUniqueIdentifier=CO1.REQ.6772922&amp;prevCtxUrl=https%3a%2f%2fwww.secop.gov.co%2fCO1BusinessLine%2fTendering%2fBuyerDossierWorkspace%2fIndex%3fallWords2Search%3d031-2024%26createDateFrom%3d03%2f04%2f2024+22%3a19%3a08%26createDateTo%3d03%2f10%2f2024+22%3a19%3a08%26filteringState%3d1%26sortingState%3dLastModifiedDESC%26showAdvancedSearch%3dFalse%26showAdvancedSearchFields%3dFalse%26folderCode%3dALL%26selectedDossier%3dCO1.BDOS.6645675%26selectedRequest%3dCO1.REQ.6772922%26&amp;prevCtxLbl=Procesos+de+la+Entidad+Estatal</t>
  </si>
  <si>
    <t>032-2024</t>
  </si>
  <si>
    <t>suministro de material promocional para participar publicitariamente con elementos marca Previsora que brinden estatus y reconocimiento en actividades comerciales.</t>
  </si>
  <si>
    <t>https://www.secop.gov.co/CO1BusinessLine/Tendering/ProcedureEdit/Update?DocUniqueIdentifier=CO1.REQ.6009996</t>
  </si>
  <si>
    <t>033-2024</t>
  </si>
  <si>
    <t>Asesoría y acompañamiento legal especializado en asuntos relacionados con el diseño, implementación y ejecución de las políticas de protección de datos personales.</t>
  </si>
  <si>
    <t>900596632-7</t>
  </si>
  <si>
    <t>MS LEGAL S A S</t>
  </si>
  <si>
    <t>https://www.secop.gov.co/CO1BusinessLine/Tendering/BuyerWorkArea/Index?docUniqueIdentifier=CO1.BDOS.5895425&amp;prevCtxUrl=https%3a%2f%2fwww.secop.gov.co%2fCO1BusinessLine%2fTendering%2fBuyerDossierWorkspace%2fIndex%3fcreateDateFrom%3d27%2f09%2f2023+13%3a36%3a41%26createDateTo%3d27%2f03%2f2024+13%3a36%3a41%26filteringState%3d1%26sortingState%3dLastModifiedDESC%26showAdvancedSearch%3dFalse%26showAdvancedSearchFields%3dFalse%26folderCode%3dALL%26selectedDossier%3dCO1.BDOS.5895425%26selectedRequest%3dCO1.REQ.6013020%26&amp;prevCtxLbl=Procesos+de+la+Entidad+Estatal</t>
  </si>
  <si>
    <t>034-2024</t>
  </si>
  <si>
    <t>Inscribir y capacitar a los funcionarios que designe la Compañía, mediante los diferentes cursos, congresos, foros y actividades académicas que realiza la FEDERACION DE ASEGURADORES COLOMBIANOS FASECOLDA.</t>
  </si>
  <si>
    <t>860049275-0</t>
  </si>
  <si>
    <t>FEDERACION DE ASEGURADORES COLOMBIANOS FASECOLDA</t>
  </si>
  <si>
    <t>https://www.secop.gov.co/CO1BusinessLine/Tendering/BuyerWorkArea/Index?docUniqueIdentifier=CO1.BDOS.5892583&amp;prevCtxUrl=https%3a%2f%2fwww.secop.gov.co%2fCO1BusinessLine%2fTendering%2fBuyerDossierWorkspace%2fIndex%3fcreateDateFrom%3d26%2f09%2f2023+20%3a17%3a07%26createDateTo%3d26%2f03%2f2024+20%3a17%3a07%26filteringState%3d1%26sortingState%3dLastModifiedDESC%26showAdvancedSearch%3dFalse%26showAdvancedSearchFields%3dFalse%26folderCode%3dALL%26selectedDossier%3dCO1.BDOS.5892583%26selectedRequest%3dCO1.REQ.6010612%26&amp;prevCtxLbl=Procesos+de+la+Entidad+Estatal</t>
  </si>
  <si>
    <t>035-2024</t>
  </si>
  <si>
    <t>Construcción, montaje y ejecución, del comité de gestión primer semestre 2024, a través de presentaciones, capacitaciones y entrenamiento del equipo comercial y directivo a nivel nacional de la Previsora S.A.</t>
  </si>
  <si>
    <t>901385008-9</t>
  </si>
  <si>
    <t>INTECHBRAND SAS</t>
  </si>
  <si>
    <t>https://www.secop.gov.co/CO1BusinessLine/Tendering/ProcedureEdit/View?docUniqueIdentifier=CO1.REQ.6774165&amp;prevCtxUrl=https%3a%2f%2fwww.secop.gov.co%2fCO1BusinessLine%2fTendering%2fBuyerDossierWorkspace%2fIndex%3fallWords2Search%3d035-2024%26createDateFrom%3d03%2f04%2f2024+22%3a20%3a23%26createDateTo%3d03%2f10%2f2024+22%3a20%3a23%26filteringState%3d1%26sortingState%3dLastModifiedDESC%26showAdvancedSearch%3dFalse%26showAdvancedSearchFields%3dFalse%26folderCode%3dALL%26selectedDossier%3dCO1.BDOS.6646892%26selectedRequest%3dCO1.REQ.6774165%26&amp;prevCtxLbl=Procesos+de+la+Entidad+Estatal</t>
  </si>
  <si>
    <t>036-2024</t>
  </si>
  <si>
    <t>Suscripción digital del diario de La República para los funcionarios de la compañía que designe LA PREVISORA S.A.</t>
  </si>
  <si>
    <t>901017183-2</t>
  </si>
  <si>
    <t>EDITORIAL LA REPUBLICA S.A.S.</t>
  </si>
  <si>
    <t>https://www.secop.gov.co/CO1BusinessLine/Tendering/ProcedureEdit/View?docUniqueIdentifier=CO1.REQ.6550950&amp;prevCtxUrl=https%3a%2f%2fwww.secop.gov.co%2fCO1BusinessLine%2fTendering%2fBuyerDossierWorkspace%2fIndex%3fallWords2Search%3d036-2024%26createDateFrom%3d03%2f04%2f2024+22%3a06%3a53%26createDateTo%3d03%2f10%2f2024+22%3a06%3a53%26filteringState%3d1%26sortingState%3dLastModifiedDESC%26showAdvancedSearch%3dFalse%26showAdvancedSearchFields%3dFalse%26folderCode%3dALL%26selectedDossier%3dCO1.BDOS.6425746%26selectedRequest%3dCO1.REQ.6550950%26&amp;prevCtxLbl=Procesos+de+la+Entidad+Estatal</t>
  </si>
  <si>
    <t>037-2024</t>
  </si>
  <si>
    <t>Servicios especializados para optimizar y automatizar las metodologías relacionadas con los riesgos de crédito y contraparte del portafolio de inversiones.</t>
  </si>
  <si>
    <t>901371032-5</t>
  </si>
  <si>
    <t>BCL MONTPARNASSE SAS</t>
  </si>
  <si>
    <t>https://www.secop.gov.co/CO1BusinessLine/Tendering/ProcedureEdit/View?docUniqueIdentifier=CO1.REQ.6551049&amp;prevCtxUrl=https%3a%2f%2fwww.secop.gov.co%2fCO1BusinessLine%2fTendering%2fBuyerDossierWorkspace%2fIndex%3fallWords2Search%3d037-2024%26createDateFrom%3d03%2f04%2f2024+22%3a04%3a31%26createDateTo%3d03%2f10%2f2024+22%3a04%3a31%26filteringState%3d1%26sortingState%3dLastModifiedDESC%26showAdvancedSearch%3dFalse%26showAdvancedSearchFields%3dFalse%26folderCode%3dALL%26selectedDossier%3dCO1.BDOS.6425714%26selectedRequest%3dCO1.REQ.6551049%26&amp;prevCtxLbl=Procesos+de+la+Entidad+Estatal</t>
  </si>
  <si>
    <t>Gerencia de Talento Humano</t>
  </si>
  <si>
    <t>038-2024</t>
  </si>
  <si>
    <t>Desarrollar el plan de bienestar social y reconocimiento dirigido a los funcionarios de la Compañía así como servicios asociados al Sistema de Gestión de Seguridad y Salud en el Trabajo.</t>
  </si>
  <si>
    <t>860066942-7</t>
  </si>
  <si>
    <t xml:space="preserve">CAJA DE COMPENSACIÓN COMPENSAR </t>
  </si>
  <si>
    <t>https://www.secop.gov.co/CO1BusinessLine/Tendering/ProcedureEdit/View?docUniqueIdentifier=CO1.REQ.6764335&amp;prevCtxUrl=https%3a%2f%2fwww.secop.gov.co%2fCO1BusinessLine%2fTendering%2fBuyerDossierWorkspace%2fIndex%3fallWords2Search%3d038-2024%26createDateFrom%3d08%2f04%2f2024+16%3a12%3a10%26createDateTo%3d08%2f10%2f2024+16%3a12%3a10%26filteringState%3d1%26sortingState%3dLastModifiedDESC%26showAdvancedSearch%3dFalse%26showAdvancedSearchFields%3dFalse%26folderCode%3dALL%26selectedDossier%3dCO1.BDOS.6637050%26selectedRequest%3dCO1.REQ.6764335%26&amp;prevCtxLbl=Procesos+de+la+Entidad+Estatal</t>
  </si>
  <si>
    <t>Gerencia Contable Y Tributaria</t>
  </si>
  <si>
    <t>039-2024</t>
  </si>
  <si>
    <t>Prestar los servicios para la elaboración prevalidación Información Exógena año gravable 2023- vigencia 2024 que compone de 6 formatos de acuerdo lo establecido en la Ley 624 de 1989 – Estatuto Tributario y Resolución 1255 de 2022.</t>
  </si>
  <si>
    <t>1001186682</t>
  </si>
  <si>
    <t>MARCIA VANESA GOMEZ CARDENAS</t>
  </si>
  <si>
    <t>https://www.secop.gov.co/CO1BusinessLine/Tendering/ProcedureEdit/View?docUniqueIdentifier=CO1.REQ.6775216&amp;prevCtxUrl=https%3a%2f%2fwww.secop.gov.co%2fCO1BusinessLine%2fTendering%2fBuyerDossierWorkspace%2fIndex%3fallWords2Search%3d039-2024%26createDateFrom%3d08%2f04%2f2024+16%3a16%3a44%26createDateTo%3d08%2f10%2f2024+16%3a16%3a44%26filteringState%3d1%26sortingState%3dLastModifiedDESC%26showAdvancedSearch%3dFalse%26showAdvancedSearchFields%3dFalse%26folderCode%3dALL%26selectedDossier%3dCO1.BDOS.6647957%26selectedRequest%3dCO1.REQ.6775216%26&amp;prevCtxLbl=Procesos+de+la+Entidad+Estatal</t>
  </si>
  <si>
    <t>040-2024</t>
  </si>
  <si>
    <t>1019044525</t>
  </si>
  <si>
    <t>JUAN CAMILO CASTILLO GARNICA</t>
  </si>
  <si>
    <t>https://www.secop.gov.co/CO1BusinessLine/Tendering/ProcedureEdit/View?docUniqueIdentifier=CO1.REQ.6775414&amp;prevCtxUrl=https%3a%2f%2fwww.secop.gov.co%2fCO1BusinessLine%2fTendering%2fBuyerDossierWorkspace%2fIndex%3fallWords2Search%3d040-2024%26createDateFrom%3d03%2f04%2f2024+22%3a22%3a11%26createDateTo%3d03%2f10%2f2024+22%3a22%3a11%26filteringState%3d1%26sortingState%3dLastModifiedDESC%26showAdvancedSearch%3dFalse%26showAdvancedSearchFields%3dFalse%26folderCode%3dALL%26selectedDossier%3dCO1.BDOS.6647897%26selectedRequest%3dCO1.REQ.6775414%26&amp;prevCtxLbl=Procesos+de+la+Entidad+Estatal</t>
  </si>
  <si>
    <t>041-2024</t>
  </si>
  <si>
    <t>Servicios profesionales a la Presidencia de LA PREVISORA S.A. para la proyección de providencias de segunda instancia de los procesos disciplinarios que se adelanten; así como la elaboración de conceptos en materia disciplinaria.</t>
  </si>
  <si>
    <t>19342114</t>
  </si>
  <si>
    <t>FERNANDO ALVAREZ ROJAS</t>
  </si>
  <si>
    <t>https://www.secop.gov.co/CO1BusinessLine/Tendering/ProcedureEdit/View?ProfileName=CCE-11-Procedimiento_Publicidad&amp;PPI=CO1.PPI.31897585&amp;DocUniqueName=Consulta&amp;DocTypeName=NextWay.Entities.Marketplace.Tendering.ProcedureRequest&amp;ProfileVersion=12&amp;DocUniqueIdentifier=CO1.REQ.6263889&amp;prevCtxUrl=https%3a%2f%2fwww.secop.gov.co%2fCO1BusinessLine%2fTendering%2fBuyerWorkArea%2fIndex%3fDocUniqueIdentifier%3dCO1.BDOS.6142446&amp;prevCtxLbl=&amp;Messages=Publicado%20|Success</t>
  </si>
  <si>
    <t>042-2024</t>
  </si>
  <si>
    <t>Adquisición, instalación, configuración, parametrización, afinamiento, soporte y el servicio técnico de mantenimiento preventivo y correctivo a las UPS de LA PREVISORA S.A.</t>
  </si>
  <si>
    <t>800079939-2</t>
  </si>
  <si>
    <t>SUCOMPUTO S.A.S. SUCOMPUTO INFRAESTRUCTURA
TECNOLOGICA S.A.S.</t>
  </si>
  <si>
    <t>https://www.secop.gov.co/CO1BusinessLine/Tendering/BuyerWorkArea/Index?docUniqueIdentifier=CO1.BDOS.6423038&amp;prevCtxUrl=https%3a%2f%2fwww.secop.gov.co%2fCO1BusinessLine%2fTendering%2fBuyerDossierWorkspace%2fIndex%3fallWords2Search%3d042-2024%26createDateFrom%3d03%2f04%2f2024+21%3a52%3a52%26createDateTo%3d03%2f10%2f2024+21%3a52%3a52%26filteringState%3d1%26sortingState%3dLastModifiedDESC%26showAdvancedSearch%3dFalse%26showAdvancedSearchFields%3dFalse%26folderCode%3dALL%26selectedDossier%3dCO1.BDOS.6423038%26selectedRequest%3dCO1.REQ.6771655%26&amp;prevCtxLbl=Procesos+de+la+Entidad+Estatal</t>
  </si>
  <si>
    <t>043-2024</t>
  </si>
  <si>
    <t xml:space="preserve">Apoyar la articulación y optimización mediante la estructuración del manual de contratación, pliegos de condiciones tipo, formatos, instructivos, procedimientos, minutas de contratos, otrosíes y liquidaciones del proceso de contratación de bienes y servicios de LA PREVISORA S.A. </t>
  </si>
  <si>
    <t>1018427847</t>
  </si>
  <si>
    <t>LUISA MARIA PAEZ VILLAMIL</t>
  </si>
  <si>
    <t>https://www.secop.gov.co/CO1BusinessLine/Tendering/ProcedureEdit/View?ProfileName=CCE-11-Procedimiento_Publicidad&amp;PPI=CO1.PPI.31920340&amp;DocUniqueName=Consulta&amp;DocTypeName=NextWay.Entities.Marketplace.Tendering.ProcedureRequest&amp;ProfileVersion=12&amp;DocUniqueIdentifier=CO1.REQ.6275886&amp;prevCtxUrl=https%3a%2f%2fwww.secop.gov.co%2fCO1BusinessLine%2fTendering%2fBuyerWorkArea%2fIndex%3fDocUniqueIdentifier%3dCO1.BDOS.6146823&amp;prevCtxLbl=&amp;Messages=Publicado%20|Success</t>
  </si>
  <si>
    <t>044-2024</t>
  </si>
  <si>
    <t>Apoyar la articulación y optimización mediante la elaboración de instructivos y procedimientos del proceso de inteligencia de mercados de LA PREVISORA S.A.</t>
  </si>
  <si>
    <t>1023880721</t>
  </si>
  <si>
    <t xml:space="preserve">RODRIGO ALFONSO ALVAREZ TORRES </t>
  </si>
  <si>
    <t>https://www.secop.gov.co/CO1BusinessLine/Tendering/ProcedureEdit/View?ProfileName=CCE-11-Procedimiento_Publicidad&amp;PPI=CO1.PPI.30804844&amp;DocUniqueName=Consulta&amp;DocTypeName=NextWay.Entities.Marketplace.Tendering.ProcedureRequest&amp;ProfileVersion=12&amp;DocUniqueIdentifier=CO1.REQ.6276237&amp;prevCtxUrl=https%3a%2f%2fwww.secop.gov.co%2fCO1BusinessLine%2fTendering%2fBuyerWorkArea%2fIndex%3fDocUniqueIdentifier%3dCO1.BDOS.5896211&amp;prevCtxLbl=&amp;Messages=Publicado%20|Success</t>
  </si>
  <si>
    <t>045-2024</t>
  </si>
  <si>
    <t>Realizar la intermediación para el cubrimiento de los riesgos derivados de la póliza de hospitalización y cirugía de LA PREVISORA S.A.</t>
  </si>
  <si>
    <t>860069265-2</t>
  </si>
  <si>
    <t>AON RISK SERVICES COLOMBIA S.A CORREDORES DE SEGUROS</t>
  </si>
  <si>
    <t>https://www.secop.gov.co/CO1BusinessLine/Tendering/ProcedureEdit/View?ProfileName=CCE-11-Procedimiento_Publicidad&amp;PPI=CO1.PPI.31792599&amp;DocUniqueName=Consulta&amp;DocTypeName=NextWay.Entities.Marketplace.Tendering.ProcedureRequest&amp;ProfileVersion=12&amp;DocUniqueIdentifier=CO1.REQ.6239411&amp;prevCtxUrl=https%3a%2f%2fwww.secop.gov.co%2fCO1BusinessLine%2fTendering%2fBuyerWorkArea%2fIndex%3fDocUniqueIdentifier%3dCO1.BDOS.6117494&amp;prevCtxLbl=&amp;Messages=Publicado%20|Success</t>
  </si>
  <si>
    <t>046-2024</t>
  </si>
  <si>
    <t>Implementar la encuesta de valoración del ambiente laboral y realizar las intervenciones en la organización de acuerdo con la metodología del Great Place to Work.</t>
  </si>
  <si>
    <t>830104010-2</t>
  </si>
  <si>
    <t>PEOPLE´S VOICE SAS</t>
  </si>
  <si>
    <t>https://www.secop.gov.co/CO1BusinessLine/Tendering/ProcedureEdit/View?docUniqueIdentifier=CO1.REQ.6550956&amp;prevCtxUrl=https%3a%2f%2fwww.secop.gov.co%2fCO1BusinessLine%2fTendering%2fBuyerDossierWorkspace%2fIndex%3fallWords2Search%3d046-2024%26createDateFrom%3d03%2f04%2f2024+22%3a07%3a56%26createDateTo%3d03%2f10%2f2024+22%3a07%3a56%26filteringState%3d1%26sortingState%3dLastModifiedDESC%26showAdvancedSearch%3dFalse%26showAdvancedSearchFields%3dFalse%26folderCode%3dALL%26selectedDossier%3dCO1.BDOS.6425907%26selectedRequest%3dCO1.REQ.6550956%26&amp;prevCtxLbl=Procesos+de+la+Entidad+Estatal</t>
  </si>
  <si>
    <t>047-2024</t>
  </si>
  <si>
    <t>Servicios para ejecutar el contrato en su totalidad, de acuerdo con las siguientes obligaciones: Actualización de la segmentación del SARLAFT con un enfoque específico para la actualización, ajuste y/o adaptación y automatización de las metodologías de segmentación para la gestión del riesgo de LAFT/PADM.</t>
  </si>
  <si>
    <t>https://www.secop.gov.co/CO1BusinessLine/Tendering/ProcedureEdit/View?ProfileName=CCE-11-Procedimiento_Publicidad&amp;PPI=CO1.PPI.31797554&amp;DocUniqueName=Consulta&amp;DocTypeName=NextWay.Entities.Marketplace.Tendering.ProcedureRequest&amp;ProfileVersion=12&amp;DocUniqueIdentifier=CO1.REQ.6240440&amp;prevCtxUrl=https%3a%2f%2fwww.secop.gov.co%2fCO1BusinessLine%2fTendering%2fBuyerWorkArea%2fIndex%3fDocUniqueIdentifier%3dCO1.BDOS.6118803&amp;prevCtxLbl=&amp;Messages=Publicado%20|Success</t>
  </si>
  <si>
    <t>048-2024</t>
  </si>
  <si>
    <t>Prestar los servicios para la elaboración prevalidación de Información Exógena año gravable 2023- vigencia 2024 que compone de 5 formatos de acuerdo lo establecido en la Ley 624 de 1989 – Estatuto Tributario y Resolución 1255 de 2022</t>
  </si>
  <si>
    <t>79882503</t>
  </si>
  <si>
    <t>ANDREI SANCHEZ MORENO</t>
  </si>
  <si>
    <t>https://www.secop.gov.co/CO1BusinessLine/Tendering/ProcedureEdit/View?ProfileName=CCE-11-Procedimiento_Publicidad&amp;PPI=CO1.PPI.31898095&amp;DocUniqueName=Consulta&amp;DocTypeName=NextWay.Entities.Marketplace.Tendering.ProcedureRequest&amp;ProfileVersion=12&amp;DocUniqueIdentifier=CO1.REQ.6264468&amp;prevCtxUrl=https%3a%2f%2fwww.secop.gov.co%2fCO1BusinessLine%2fTendering%2fBuyerWorkArea%2fIndex%3fDocUniqueIdentifier%3dCO1.BDOS.6142399&amp;prevCtxLbl=&amp;Messages=Publicado%20|Success</t>
  </si>
  <si>
    <t xml:space="preserve">Subgerencia de Planeación Comercial </t>
  </si>
  <si>
    <t>049-2024</t>
  </si>
  <si>
    <t>Realizar el estudio relacionado con el análisis de la calidad del servicio ofrecido por las aseguradoras durante el año 2023.</t>
  </si>
  <si>
    <t>860019289-5</t>
  </si>
  <si>
    <t>ASOCIACION COLOMBIANA DE CORREDORES DE SEGUROS</t>
  </si>
  <si>
    <t>https://www.secop.gov.co/CO1BusinessLine/Tendering/ProcedureEdit/View?ProfileName=CCE-11-Procedimiento_Publicidad&amp;PPI=CO1.PPI.31899612&amp;DocUniqueName=Consulta&amp;DocTypeName=NextWay.Entities.Marketplace.Tendering.ProcedureRequest&amp;ProfileVersion=12&amp;DocUniqueIdentifier=CO1.REQ.6264803&amp;prevCtxUrl=https%3a%2f%2fwww.secop.gov.co%2fCO1BusinessLine%2fTendering%2fBuyerWorkArea%2fIndex%3fDocUniqueIdentifier%3dCO1.BDOS.6142831&amp;prevCtxLbl=&amp;Messages=Publicado%20|Success</t>
  </si>
  <si>
    <t>051-2024</t>
  </si>
  <si>
    <t>30 OTROS / OUTSOURCING NÓMINA</t>
  </si>
  <si>
    <t xml:space="preserve">Bajo la modalidad de In-House el servicio integral de gestión, liquidación, reporte de nómina y la administración del personal de La Previsora S.A., de conformidad con la normatividad vigente, y de aquellas normas que en el desarrollo de este contrato sean publicadas y regulen el objeto u otra obligación, o contenido de este contrato. </t>
  </si>
  <si>
    <t>800233464-6</t>
  </si>
  <si>
    <t>UNION SOLUCIONES SISTEMAS DE INFORMACION S.A.S</t>
  </si>
  <si>
    <t>https://www.secop.gov.co/CO1BusinessLine/Tendering/ProcedureEdit/View?docUniqueIdentifier=CO1.REQ.6775603&amp;prevCtxUrl=https%3a%2f%2fwww.secop.gov.co%2fCO1BusinessLine%2fTendering%2fBuyerDossierWorkspace%2fIndex%3fallWords2Search%3d051-2024%26createDateFrom%3d08%2f04%2f2024+16%3a27%3a30%26createDateTo%3d08%2f10%2f2024+16%3a27%3a30%26filteringState%3d1%26sortingState%3dLastModifiedDESC%26showAdvancedSearch%3dFalse%26showAdvancedSearchFields%3dFalse%26folderCode%3dALL%26selectedDossier%3dCO1.BDOS.6648602%26selectedRequest%3dCO1.REQ.6775603%26&amp;prevCtxLbl=Procesos+de+la+Entidad+Estatal</t>
  </si>
  <si>
    <t>052-2024</t>
  </si>
  <si>
    <t>Prestar los servicios profesionales especializados para la elaboración y presentación de las declaraciones de Renta año gravable 2023- vigencia 2024 y sus complementarios (Formato 2516 conciliación fiscal – NIIF y Declaración de Activos en el Exterior) de acuerdo lo establecido en la Ley 624 de 1989 – Estatuto Tributario.</t>
  </si>
  <si>
    <t>80376806</t>
  </si>
  <si>
    <t xml:space="preserve">NELSON ENRIQUE CHALA CASTILLO </t>
  </si>
  <si>
    <t>https://www.secop.gov.co/CO1BusinessLine/Tendering/ProcedureEdit/View?docUniqueIdentifier=CO1.REQ.6777803&amp;prevCtxUrl=https%3a%2f%2fwww.secop.gov.co%2fCO1BusinessLine%2fTendering%2fBuyerDossierWorkspace%2fIndex%3fallWords2Search%3d052-2024%26createDateFrom%3d07%2f04%2f2024+14%3a16%3a16%26createDateTo%3d07%2f10%2f2024+14%3a16%3a16%26filteringState%3d1%26sortingState%3dLastModifiedDESC%26showAdvancedSearch%3dTrue%26showAdvancedSearchFields%3dTrue%26advSrchFolderCode%3dALL%26selectedDossier%3dCO1.BDOS.6650436%26selectedRequest%3dCO1.REQ.6777803%26&amp;prevCtxLbl=Procesos+de+la+Entidad+Estatal</t>
  </si>
  <si>
    <t>053-2024</t>
  </si>
  <si>
    <t>suscripción al libro electrónico denominado: Estatuto de la Contratación Estatal en Colombia, ubicado en la dirección en Internet www.contratacionestatal.com en la modalidad de Licencia de Uso.</t>
  </si>
  <si>
    <t>900228799-0</t>
  </si>
  <si>
    <t>EDITORIAL CONTEXTO JURIDICO S.A.S.</t>
  </si>
  <si>
    <t>https://www.secop.gov.co/CO1BusinessLine/Tendering/ProcedureEdit/View?docUniqueIdentifier=CO1.REQ.6775812&amp;prevCtxUrl=https%3a%2f%2fwww.secop.gov.co%2fCO1BusinessLine%2fTendering%2fBuyerDossierWorkspace%2fIndex%3fallWords2Search%3d053-2024%26createDateFrom%3d08%2f04%2f2024+16%3a45%3a34%26createDateTo%3d08%2f10%2f2024+16%3a45%3a34%26filteringState%3d1%26sortingState%3dLastModifiedDESC%26showAdvancedSearch%3dFalse%26showAdvancedSearchFields%3dFalse%26folderCode%3dALL%26selectedDossier%3dCO1.BDOS.6648266%26selectedRequest%3dCO1.REQ.6775812%26&amp;prevCtxLbl=Procesos+de+la+Entidad+Estatal</t>
  </si>
  <si>
    <t>054-2024</t>
  </si>
  <si>
    <t>Servicios como entrenador para los equipos de fútbol femenino y masculino  de LA PREVISORA S.A.</t>
  </si>
  <si>
    <t>1013586805</t>
  </si>
  <si>
    <t>JUAN ANDRÉS LÓPEZ DEANTONIO</t>
  </si>
  <si>
    <t>https://www.secop.gov.co/CO1BusinessLine/Tendering/ProcedureEdit/View?ProfileName=CCE-11-Procedimiento_Publicidad&amp;PPI=CO1.PPI.31901761&amp;DocUniqueName=Consulta&amp;DocTypeName=NextWay.Entities.Marketplace.Tendering.ProcedureRequest&amp;ProfileVersion=12&amp;DocUniqueIdentifier=CO1.REQ.6265324&amp;prevCtxUrl=https%3a%2f%2fwww.secop.gov.co%2fCO1BusinessLine%2fTendering%2fBuyerWorkArea%2fIndex%3fDocUniqueIdentifier%3dCO1.BDOS.6143431&amp;prevCtxLbl=&amp;Messages=Publicado%20|Success</t>
  </si>
  <si>
    <t xml:space="preserve">Gerencia Comercial </t>
  </si>
  <si>
    <t>055-2024</t>
  </si>
  <si>
    <t>servicios para el suministro de tiquetes aéreos nacionales e internacionales, alojamiento, desplazamientos terrestres, asesoría y trámites conexos con este tipo de servicios para los Intermediarios que cumplan las condiciones del Plan de Reconocimientos.</t>
  </si>
  <si>
    <t>830128457-4</t>
  </si>
  <si>
    <t>VIVA CONSOLIDADORA TURÍSTICA S.A.S.</t>
  </si>
  <si>
    <t>https://www.secop.gov.co/CO1BusinessLine/Tendering/ProcedureEdit/View?ProfileName=CCE-11-Procedimiento_Publicidad&amp;PPI=CO1.PPI.31793766&amp;DocUniqueName=Consulta&amp;DocTypeName=NextWay.Entities.Marketplace.Tendering.ProcedureRequest&amp;ProfileVersion=12&amp;DocUniqueIdentifier=CO1.REQ.6239667&amp;prevCtxUrl=https%3a%2f%2fwww.secop.gov.co%2fCO1BusinessLine%2fTendering%2fBuyerWorkArea%2fIndex%3fDocUniqueIdentifier%3dCO1.BDOS.6118320&amp;prevCtxLbl=&amp;Messages=Publicado%20|Success</t>
  </si>
  <si>
    <t>056-2024</t>
  </si>
  <si>
    <t>servicios de administración de riesgos, control de pérdidas y procedimientos especializados para los diferentes riesgos amparados en negocios nuevos o vigentes del ramo de automóviles.</t>
  </si>
  <si>
    <t>830038753-3</t>
  </si>
  <si>
    <t>CESVI COLOMBIA S.A.</t>
  </si>
  <si>
    <t>https://www.secop.gov.co/CO1BusinessLine/Tendering/ProcedureEdit/View?ProfileName=CCE-11-Procedimiento_Publicidad&amp;PPI=CO1.PPI.32116512&amp;DocUniqueName=Consulta&amp;DocTypeName=NextWay.Entities.Marketplace.Tendering.ProcedureRequest&amp;ProfileVersion=12&amp;DocUniqueIdentifier=CO1.REQ.6312940&amp;prevCtxUrl=https%3a%2f%2fwww.secop.gov.co%2fCO1BusinessLine%2fTendering%2fBuyerWorkArea%2fIndex%3fDocUniqueIdentifier%3dCO1.BDOS.6190141&amp;prevCtxLbl=&amp;Messages=Publicado%20|Success</t>
  </si>
  <si>
    <t>057-2024</t>
  </si>
  <si>
    <t>servicios especializados para asesorar a la Secretaría General de La Previsora S.A., en la formulación, adopción, ejecución, seguimiento y control de los programas y políticas en cuanto al cumplimiento de las funciones administrativas del área.</t>
  </si>
  <si>
    <t>1093763287</t>
  </si>
  <si>
    <t>LEIDY PAOLA CARREÑO TAPIAS</t>
  </si>
  <si>
    <t>https://www.secop.gov.co/CO1BusinessLine/Tendering/ProcedureEdit/View?docUniqueIdentifier=CO1.REQ.6788632&amp;prevCtxUrl=https%3a%2f%2fwww.secop.gov.co%3a443%2fCO1BusinessLine%2fTendering%2fBuyerDossierWorkspace%2fIndex%3fallWords2Search%3d057-2024%26createDateFrom%3d07%2f04%2f2024+14%3a25%3a34%26createDateTo%3d07%2f10%2f2024+14%3a25%3a34%26filteringState%3d1%26sortingState%3dLastModifiedDESC%26showAdvancedSearch%3dTrue%26showAdvancedSearchFields%3dTrue%26advSrchFolderCode%3dALL%26selectedDossier%3dCO1.BDOS.6661280%26selectedRequest%3dCO1.REQ.6788632%26&amp;prevCtxLbl=Procesos+de+la+Entidad+Estatal</t>
  </si>
  <si>
    <t>058-2024</t>
  </si>
  <si>
    <t>Prestar los servicios de asesoría, diseño y desarrollo de contenidos conceptuales o teóricos, en cumplimiento de los criterios del sello de Educación Financiera definidos en la Resolución 0240 del 2022 emitida por la Superintendencia Financiera de Colombia, mediante herramientas prácticas, talleres, material educativo, entre otros, que fortalezcan y permitan al Programa de Educación Financiera “Saber Seguro”.</t>
  </si>
  <si>
    <t>900805096-7</t>
  </si>
  <si>
    <t>FIDEM SOLUTIONS SAS</t>
  </si>
  <si>
    <t>https://www.secop.gov.co/CO1BusinessLine/Tendering/ProcedureEdit/View?docUniqueIdentifier=CO1.REQ.6775428&amp;prevCtxUrl=https%3a%2f%2fwww.secop.gov.co%2fCO1BusinessLine%2fTendering%2fBuyerDossierWorkspace%2fIndex%3fallWords2Search%3d058-2024%26createDateFrom%3d03%2f04%2f2024+22%3a22%3a49%26createDateTo%3d03%2f10%2f2024+22%3a22%3a49%26filteringState%3d1%26sortingState%3dLastModifiedDESC%26showAdvancedSearch%3dFalse%26showAdvancedSearchFields%3dFalse%26folderCode%3dALL%26selectedDossier%3dCO1.BDOS.6648306%26selectedRequest%3dCO1.REQ.6775428%26&amp;prevCtxLbl=Procesos+de+la+Entidad+Estatal</t>
  </si>
  <si>
    <t>Gerencia De Litigios</t>
  </si>
  <si>
    <t>059-2024</t>
  </si>
  <si>
    <t>En su condición de apoderado especial o general según ANEXO 1 del contrato, a representar en calidad tanto activa como pasiva a LA PREVISORA S.A. en los procesos judiciales, pre-judiciales, de responsabilidad fiscal, procedimientos administrativos, arbitramentos y en general en todo tipo de litigio o procedimiento encomendado.</t>
  </si>
  <si>
    <t>901439853-1</t>
  </si>
  <si>
    <t>AM CONSULTORIAS Y ASESORIAS S.A.S.</t>
  </si>
  <si>
    <t>https://www.secop.gov.co/CO1BusinessLine/Tendering/ProcedureEdit/View?ProfileName=CCE-11-Procedimiento_Publicidad&amp;PPI=CO1.PPI.31925494&amp;DocUniqueName=Consulta&amp;DocTypeName=NextWay.Entities.Marketplace.Tendering.ProcedureRequest&amp;ProfileVersion=12&amp;DocUniqueIdentifier=CO1.REQ.6270146&amp;prevCtxUrl=https%3a%2f%2fwww.secop.gov.co%2fCO1BusinessLine%2fTendering%2fBuyerWorkArea%2fIndex%3fDocUniqueIdentifier%3dCO1.BDOS.6147980&amp;prevCtxLbl=&amp;Messages=Publicado%20|Success</t>
  </si>
  <si>
    <t>060-2024</t>
  </si>
  <si>
    <t>901018879-4</t>
  </si>
  <si>
    <t>SOTO LUNA ABOGADOS S.A.S.</t>
  </si>
  <si>
    <t>https://www.secop.gov.co/CO1BusinessLine/Tendering/ProcedureEdit/View?ProfileName=CCE-11-Procedimiento_Publicidad&amp;PPI=CO1.PPI.31989632&amp;DocUniqueName=Consulta&amp;DocTypeName=NextWay.Entities.Marketplace.Tendering.ProcedureRequest&amp;ProfileVersion=12&amp;DocUniqueIdentifier=CO1.REQ.6284217&amp;prevCtxUrl=https%3a%2f%2fwww.secop.gov.co%2fCO1BusinessLine%2fTendering%2fBuyerWorkArea%2fIndex%3fDocUniqueIdentifier%3dCO1.BDOS.6162304&amp;prevCtxLbl=&amp;Messages=Publicado%20|Success</t>
  </si>
  <si>
    <t>061-2024</t>
  </si>
  <si>
    <t>Contratar una póliza de Vida Grupo que asegure a los funcionarios directivos vinculados mediante contrato de trabajo a término Indefinido –(Ley 6 de 1945), Jefe de Control Interno y Presidente de La Previsora S.A. Compañía de Seguros.</t>
  </si>
  <si>
    <t>860004875-6</t>
  </si>
  <si>
    <t>HDI SEGUROS S A</t>
  </si>
  <si>
    <t>https://www.secop.gov.co/CO1BusinessLine/Tendering/ProcedureEdit/View?docUniqueIdentifier=CO1.REQ.6269837&amp;prevCtxUrl=https%3a%2f%2fwww.secop.gov.co%2fCO1BusinessLine%2fTendering%2fBuyerDossierWorkspace%2fIndex%3fallWords2Search%3d061-2024%26createDateFrom%3d21%2f11%2f2023+16%3a43%3a38%26createDateTo%3d21%2f05%2f2024+16%3a43%3a38%26filteringState%3d1%26sortingState%3dLastModifiedDESC%26showAdvancedSearch%3dFalse%26showAdvancedSearchFields%3dFalse%26folderCode%3dALL%26selectedDossier%3dCO1.BDOS.6147199%26selectedRequest%3dCO1.REQ.6269837%26&amp;prevCtxLbl=Procesos+de+la+Entidad+Estatal</t>
  </si>
  <si>
    <t xml:space="preserve">Gerencia De Inversiones </t>
  </si>
  <si>
    <t>062-2024</t>
  </si>
  <si>
    <t>Renovar la suscripción como signataria de la Asociacion PRI (Principles Responsible Invesment)</t>
  </si>
  <si>
    <t>72079475-</t>
  </si>
  <si>
    <t>PRI ASSOCIATION</t>
  </si>
  <si>
    <t>https://www.secop.gov.co/CO1BusinessLine/Tendering/ProcedureEdit/View?docUniqueIdentifier=CO1.REQ.6774512&amp;prevCtxUrl=https%3a%2f%2fwww.secop.gov.co%2fCO1BusinessLine%2fTendering%2fBuyerDossierWorkspace%2fIndex%3fallWords2Search%3d062-2024%26createDateFrom%3d03%2f04%2f2024+22%3a21%3a05%26createDateTo%3d03%2f10%2f2024+22%3a21%3a05%26filteringState%3d1%26sortingState%3dLastModifiedDESC%26showAdvancedSearch%3dFalse%26showAdvancedSearchFields%3dFalse%26folderCode%3dALL%26selectedDossier%3dCO1.BDOS.6647438%26selectedRequest%3dCO1.REQ.6774512%26&amp;prevCtxLbl=Procesos+de+la+Entidad+Estatal</t>
  </si>
  <si>
    <t>Vicepresidencia Comercial</t>
  </si>
  <si>
    <t>063-2024</t>
  </si>
  <si>
    <t>prestar los servicios especializados para asesorar a la Vicepresidencia Comercial de LA PREVISORA S.A., en los diferentes procesos que le sean delegados de acuerdo con su competencia, con el fin de proveer información confiable para la toma de decisiones.</t>
  </si>
  <si>
    <t>91216666</t>
  </si>
  <si>
    <t>CARLOS ALBERTO GUTIÉRREZ CORTÉS</t>
  </si>
  <si>
    <t>https://www.secop.gov.co/CO1BusinessLine/Tendering/ProcedureEdit/View?docUniqueIdentifier=CO1.REQ.6788920&amp;prevCtxUrl=https%3a%2f%2fwww.secop.gov.co%2fCO1BusinessLine%2fTendering%2fBuyerDossierWorkspace%2fIndex%3fallWords2Search%3d063-2024%26createDateFrom%3d07%2f04%2f2024+14%3a26%3a07%26createDateTo%3d07%2f10%2f2024+14%3a26%3a07%26filteringState%3d1%26sortingState%3dLastModifiedDESC%26showAdvancedSearch%3dTrue%26showAdvancedSearchFields%3dTrue%26advSrchFolderCode%3dALL%26selectedDossier%3dCO1.BDOS.6661845%26selectedRequest%3dCO1.REQ.6788920%26&amp;prevCtxLbl=Procesos+de+la+Entidad+Estatal</t>
  </si>
  <si>
    <t>064-2024</t>
  </si>
  <si>
    <t xml:space="preserve">prestar sus servicios especializados en la búsqueda y selección de talento humano, evaluación, y presentación de candidatos altamente calificados que cumplan con los requisitos de las vacantes de nivel directivo de la compañía. Lo anterior, de conformidad con la oferta presentada. </t>
  </si>
  <si>
    <t>900643769-9</t>
  </si>
  <si>
    <t>ELECCION CONFIABLE SAS</t>
  </si>
  <si>
    <t>https://www.secop.gov.co/CO1BusinessLine/Tendering/ProcedureEdit/View?ProfileName=CCE-11-Procedimiento_Publicidad&amp;PPI=CO1.PPI.31924568&amp;DocUniqueName=Consulta&amp;DocTypeName=NextWay.Entities.Marketplace.Tendering.ProcedureRequest&amp;ProfileVersion=12&amp;DocUniqueIdentifier=CO1.REQ.6270110&amp;prevCtxUrl=https%3a%2f%2fwww.secop.gov.co%2fCO1BusinessLine%2fTendering%2fBuyerWorkArea%2fIndex%3fDocUniqueIdentifier%3dCO1.BDOS.6148102&amp;prevCtxLbl=&amp;Messages=Publicado%20|Success</t>
  </si>
  <si>
    <t>065-2024</t>
  </si>
  <si>
    <t>901362437-6</t>
  </si>
  <si>
    <t>COLONNA ASESORES SAS</t>
  </si>
  <si>
    <t>https://www.secop.gov.co/CO1BusinessLine/Tendering/ProcedureEdit/View?ProfileName=CCE-11-Procedimiento_Publicidad&amp;PPI=CO1.PPI.31928559&amp;DocUniqueName=Consulta&amp;DocTypeName=NextWay.Entities.Marketplace.Tendering.ProcedureRequest&amp;ProfileVersion=12&amp;DocUniqueIdentifier=CO1.REQ.6270751&amp;prevCtxUrl=https%3a%2f%2fwww.secop.gov.co%2fCO1BusinessLine%2fTendering%2fBuyerWorkArea%2fIndex%3fDocUniqueIdentifier%3dCO1.BDOS.6148723&amp;prevCtxLbl=&amp;Messages=Publicado%20|Success</t>
  </si>
  <si>
    <t>066-2024</t>
  </si>
  <si>
    <t>900363059-6</t>
  </si>
  <si>
    <t>WECH S.A.S.</t>
  </si>
  <si>
    <t>https://www.secop.gov.co/CO1BusinessLine/Tendering/ProcedureEdit/View?docUniqueIdentifier=CO1.REQ.6788078&amp;prevCtxUrl=https%3a%2f%2fwww.secop.gov.co%2fCO1BusinessLine%2fTendering%2fBuyerDossierWorkspace%2fIndex%3fallWords2Search%3d066-2024%26createDateFrom%3d07%2f04%2f2024+14%3a23%3a58%26createDateTo%3d07%2f10%2f2024+14%3a23%3a58%26filteringState%3d1%26sortingState%3dLastModifiedDESC%26showAdvancedSearch%3dTrue%26showAdvancedSearchFields%3dTrue%26advSrchFolderCode%3dALL%26selectedDossier%3dCO1.BDOS.6661326%26selectedRequest%3dCO1.REQ.6788078%26&amp;prevCtxLbl=Procesos+de+la+Entidad+Estatal</t>
  </si>
  <si>
    <t>067-2024</t>
  </si>
  <si>
    <t>901093643-2</t>
  </si>
  <si>
    <t>SANTOYO &amp; CONTRERAS ABOGADOS S.A.S</t>
  </si>
  <si>
    <t>https://www.secop.gov.co/CO1BusinessLine/Tendering/ProcedureEdit/View?docUniqueIdentifier=CO1.REQ.6788206&amp;prevCtxUrl=https%3a%2f%2fwww.secop.gov.co%2fCO1BusinessLine%2fTendering%2fBuyerDossierWorkspace%2fIndex%3fallWords2Search%3d067-2024%26createDateFrom%3d07%2f04%2f2024+14%3a20%3a08%26createDateTo%3d07%2f10%2f2024+14%3a20%3a08%26filteringState%3d1%26sortingState%3dLastModifiedDESC%26showAdvancedSearch%3dTrue%26showAdvancedSearchFields%3dTrue%26advSrchFolderCode%3dALL%26selectedDossier%3dCO1.BDOS.6661303%26selectedRequest%3dCO1.REQ.6788206%26&amp;prevCtxLbl=Procesos+de+la+Entidad+Estatal</t>
  </si>
  <si>
    <t>068-2024</t>
  </si>
  <si>
    <t>Prestar los servicios especializados para asesorar a Secretaría General en asuntos jurídicos, contractuales, convencionales, realizando la
verificación jurídica y técnica en cuanto al seguimiento y control de los requerimientos de la Superintendencia Financiera de Colombia, así como entes de control.</t>
  </si>
  <si>
    <t>13746237</t>
  </si>
  <si>
    <t>CAMILO ANDRÉS ARENAS VALDIVIESO</t>
  </si>
  <si>
    <t>https://community.secop.gov.co/Public/Tendering/ContractNoticePhases/View?PPI=CO1.PPI.32134730&amp;isFromPublicArea=True&amp;isModal=False</t>
  </si>
  <si>
    <t>069-2024</t>
  </si>
  <si>
    <t>901054232-2</t>
  </si>
  <si>
    <t>TRUJILLO POLANIA &amp; ASOCIADOS S.A.S</t>
  </si>
  <si>
    <t>https://www.secop.gov.co/CO1BusinessLine/Tendering/ProcedureEdit/View?docUniqueIdentifier=CO1.REQ.6788064&amp;prevCtxUrl=https%3a%2f%2fwww.secop.gov.co%2fCO1BusinessLine%2fTendering%2fBuyerDossierWorkspace%2fIndex%3fallWords2Search%3d069-2024%26createDateFrom%3d07%2f04%2f2024+14%3a20%3a54%26createDateTo%3d07%2f10%2f2024+14%3a20%3a54%26filteringState%3d1%26sortingState%3dLastModifiedDESC%26showAdvancedSearch%3dTrue%26showAdvancedSearchFields%3dTrue%26advSrchFolderCode%3dALL%26selectedDossier%3dCO1.BDOS.6661000%26selectedRequest%3dCO1.REQ.6788064%26&amp;prevCtxLbl=Procesos+de+la+Entidad+Estatal</t>
  </si>
  <si>
    <t>070-2024</t>
  </si>
  <si>
    <t>Representar en calidad tanto activa como pasiva a LA PREVISORA S.A. en los procesos judiciales, pre-judiciales, de responsabilidad fiscal, procedimientos administrativos, arbitramentos, acciones constitucionales de tutela y en general en todo tipo de litigio o procedimiento encomendado.</t>
  </si>
  <si>
    <t>900891017-1</t>
  </si>
  <si>
    <t>FORERO &amp; GONZALEZ ASESORES SAS</t>
  </si>
  <si>
    <t>https://www.secop.gov.co/CO1BusinessLine/Tendering/ProcedureEdit/View?docUniqueIdentifier=CO1.REQ.6818015&amp;prevCtxUrl=https%3a%2f%2fwww.secop.gov.co%2fCO1BusinessLine%2fTendering%2fBuyerDossierWorkspace%2fIndex%3fallWords2Search%3d070-2024%26createDateFrom%3d07%2f04%2f2024+14%3a26%3a38%26createDateTo%3d07%2f10%2f2024+14%3a26%3a38%26filteringState%3d1%26sortingState%3dLastModifiedDESC%26showAdvancedSearch%3dTrue%26showAdvancedSearchFields%3dTrue%26advSrchFolderCode%3dALL%26selectedDossier%3dCO1.BDOS.6690265%26selectedRequest%3dCO1.REQ.6818015%26&amp;prevCtxLbl=Procesos+de+la+Entidad+Estatal</t>
  </si>
  <si>
    <t>071-2024</t>
  </si>
  <si>
    <t>900916235-0</t>
  </si>
  <si>
    <t>DASMARO ABOGADOS SAS</t>
  </si>
  <si>
    <t>https://www.secop.gov.co/CO1BusinessLine/Tendering/ProcedureEdit/View?docUniqueIdentifier=CO1.REQ.6787957&amp;prevCtxUrl=https%3a%2f%2fwww.secop.gov.co%2fCO1BusinessLine%2fTendering%2fBuyerDossierWorkspace%2fIndex%3fallWords2Search%3d071-2024%26createDateFrom%3d07%2f04%2f2024+14%3a19%3a34%26createDateTo%3d07%2f10%2f2024+14%3a19%3a34%26filteringState%3d1%26sortingState%3dLastModifiedDESC%26showAdvancedSearch%3dTrue%26showAdvancedSearchFields%3dTrue%26advSrchFolderCode%3dALL%26selectedDossier%3dCO1.BDOS.6660369%26selectedRequest%3dCO1.REQ.6787957%26&amp;prevCtxLbl=Procesos+de+la+Entidad+Estatal</t>
  </si>
  <si>
    <t>072-2024</t>
  </si>
  <si>
    <t>Representar en calidad tanto activa como pasiva a LA PREVISORA S.A. en los procesos judiciales, pre-judiciales, de responsabilidad fiscal, procedimientos administrativos, arbitramentos y en general en todo tipo de litigio o procedimiento encomendado.</t>
  </si>
  <si>
    <t>901259028-7</t>
  </si>
  <si>
    <t>ALVARO LUNA CONDE - ABOGADOS ESPECIALIZADOS S.A.S</t>
  </si>
  <si>
    <t>https://community.secop.gov.co/Public/Tendering/OpportunityDetail/Index?noticeUID=CO1.NTC.6202960&amp;isFromPublicArea=True&amp;isModal=False</t>
  </si>
  <si>
    <t>073-2024</t>
  </si>
  <si>
    <t>Proveer licenciamiento y servicio de información financiera de emisores locales e internacionales, para descarga y monitoreo.</t>
  </si>
  <si>
    <t>1716369-</t>
  </si>
  <si>
    <t>BLOOMBERG L.P.</t>
  </si>
  <si>
    <t>https://www.secop.gov.co/CO1BusinessLine/Tendering/ProcedureEdit/View?ProfileName=CCE-11-Procedimiento_Publicidad&amp;PPI=CO1.PPI.31900306&amp;DocUniqueName=Consulta&amp;DocTypeName=NextWay.Entities.Marketplace.Tendering.ProcedureRequest&amp;ProfileVersion=12&amp;DocUniqueIdentifier=CO1.REQ.6265115&amp;prevCtxUrl=https%3a%2f%2fwww.secop.gov.co%2fCO1BusinessLine%2fTendering%2fBuyerWorkArea%2fIndex%3fDocUniqueIdentifier%3dCO1.BDOS.6142679&amp;prevCtxLbl=&amp;Messages=Publicado%20|Success</t>
  </si>
  <si>
    <t>074-2024</t>
  </si>
  <si>
    <t>Suministrar los refrigerios y brindar apoyo logístico para las actividades asociadas a los procesos de capacitación y formación que adelante la Subgerencia de Desarrollo de Talento Humano.</t>
  </si>
  <si>
    <t>800200139-5</t>
  </si>
  <si>
    <t>CRIYA SAS</t>
  </si>
  <si>
    <t>https://www.secop.gov.co/CO1BusinessLine/Tendering/ProcedureEdit/View?docUniqueIdentifier=CO1.REQ.6777493&amp;prevCtxUrl=https%3a%2f%2fwww.secop.gov.co%2fCO1BusinessLine%2fTendering%2fBuyerDossierWorkspace%2fIndex%3fallWords2Search%3d074-2024%26createDateFrom%3d07%2f04%2f2024+14%3a16%3a49%26createDateTo%3d07%2f10%2f2024+14%3a16%3a49%26filteringState%3d1%26sortingState%3dLastModifiedDESC%26showAdvancedSearch%3dTrue%26showAdvancedSearchFields%3dTrue%26advSrchFolderCode%3dALL%26selectedDossier%3dCO1.BDOS.6650531%26selectedRequest%3dCO1.REQ.6777493%26&amp;prevCtxLbl=Procesos+de+la+Entidad+Estatal</t>
  </si>
  <si>
    <t>075-2024</t>
  </si>
  <si>
    <t>representar en calidad tanto activa como pasiva a LA PREVISORA S.A. en los procesos judiciales, pre-judiciales, de responsabilidad fiscal, procedimientos administrativos, arbitramentos y en general en todo tipo de litigio o procedimiento encomendado, dentro del marco de las competencias de la vicepresidencia jurídica.</t>
  </si>
  <si>
    <t>901414919-9</t>
  </si>
  <si>
    <t>RODRIGUEZ GONZALEZ ABOGADOS SAS</t>
  </si>
  <si>
    <t>https://community.secop.gov.co/Public/Tendering/ContractNoticePhases/View?PPI=CO1.PPI.34262524&amp;isFromPublicArea=True&amp;isModal=False</t>
  </si>
  <si>
    <t>076-2024</t>
  </si>
  <si>
    <t>Prestar el servicio de licenciamiento administración y soporte de la solución de PAM (Privileged Access Manager) Cyberark que permita la gestión de usuarios privilegiados de manera centralizada.</t>
  </si>
  <si>
    <t>900374230-7</t>
  </si>
  <si>
    <t>SEK-SECURITY ECOSYSTEM KNOWLEDGE COLOMBIA S.A.S.</t>
  </si>
  <si>
    <t>https://www.secop.gov.co/CO1BusinessLine/Tendering/ProcedureEdit/View?ProfileName=CCE-11-Procedimiento_Publicidad&amp;PPI=CO1.PPI.32118830&amp;DocUniqueName=Consulta&amp;DocTypeName=NextWay.Entities.Marketplace.Tendering.ProcedureRequest&amp;ProfileVersion=12&amp;DocUniqueIdentifier=CO1.REQ.6313606&amp;prevCtxUrl=https%3a%2f%2fwww.secop.gov.co%2fCO1BusinessLine%2fTendering%2fBuyerWorkArea%2fIndex%3fDocUniqueIdentifier%3dCO1.BDOS.6190449&amp;prevCtxLbl=&amp;Messages=Publicado%20|Success</t>
  </si>
  <si>
    <t>077-2024</t>
  </si>
  <si>
    <t>Prestar el servicio de uso y administración de la plataforma virtual para pruebas de conocimientos de ingreso a LA PREVISORA S.A., así como el diseño y aplicación de pruebas de conocimiento para los cargos que esta requiera.</t>
  </si>
  <si>
    <t>860078643-0</t>
  </si>
  <si>
    <t>https://www.secop.gov.co/CO1BusinessLine/Tendering/ProcedureEdit/View?docUniqueIdentifier=CO1.REQ.6818309&amp;prevCtxUrl=https%3a%2f%2fwww.secop.gov.co%2fCO1BusinessLine%2fTendering%2fBuyerDossierWorkspace%2fIndex%3fallWords2Search%3d077-2024%26createDateFrom%3d07%2f04%2f2024+14%3a30%3a13%26createDateTo%3d07%2f10%2f2024+14%3a30%3a13%26filteringState%3d1%26sortingState%3dLastModifiedDESC%26showAdvancedSearch%3dTrue%26showAdvancedSearchFields%3dTrue%26advSrchFolderCode%3dALL%26selectedDossier%3dCO1.BDOS.6690655%26selectedRequest%3dCO1.REQ.6818309%26&amp;prevCtxLbl=Procesos+de+la+Entidad+Estatal</t>
  </si>
  <si>
    <t>078-2024</t>
  </si>
  <si>
    <t>En su condición de apoderado especial o general según ANEXO 1 del contrato, a representar en calidad tanto activa como pasiva a LA PREVISORA S.A. en los procesos judiciales, pre-judiciales, de responsabilidad fiscal, procedimientos administrativos, arbitramentos, acciones constitucionales de tutela y en general en todo tipo de litigio o procedimiento encomendado.</t>
  </si>
  <si>
    <t>900722172-1</t>
  </si>
  <si>
    <t>FIRMA DE ABOGADOS JACQUELINE ROMERO ESTRADA S.A.S.</t>
  </si>
  <si>
    <t>https://www.secop.gov.co/CO1BusinessLine/Tendering/ProcedureEdit/View?docUniqueIdentifier=CO1.REQ.6850824&amp;prevCtxUrl=https%3a%2f%2fwww.secop.gov.co%2fCO1BusinessLine%2fTendering%2fBuyerDossierWorkspace%2fIndex%3fallWords2Search%3d078-2024%26createDateFrom%3d07%2f04%2f2024+16%3a37%3a14%26createDateTo%3d07%2f10%2f2024+16%3a37%3a14%26filteringState%3d1%26sortingState%3dLastModifiedDESC%26showAdvancedSearch%3dFalse%26showAdvancedSearchFields%3dFalse%26folderCode%3dALL%26selectedDossier%3dCO1.BDOS.6722180%26selectedRequest%3dCO1.REQ.6850824%26&amp;prevCtxLbl=Procesos+de+la+Entidad+Estatal</t>
  </si>
  <si>
    <t>079-2024</t>
  </si>
  <si>
    <t>901071559-7</t>
  </si>
  <si>
    <t>DIANA LESLIE BLANCO ESTUDIO JURÍDICO S.A.S.</t>
  </si>
  <si>
    <t>https://www.secop.gov.co/CO1BusinessLine/Tendering/ProcedureEdit/View?docUniqueIdentifier=CO1.REQ.6850330&amp;prevCtxUrl=https%3a%2f%2fwww.secop.gov.co%2fCO1BusinessLine%2fTendering%2fBuyerDossierWorkspace%2fIndex%3fallWords2Search%3d079-2024%26createDateFrom%3d07%2f04%2f2024+16%3a33%3a14%26createDateTo%3d07%2f10%2f2024+16%3a33%3a14%26filteringState%3d1%26sortingState%3dLastModifiedDESC%26showAdvancedSearch%3dFalse%26showAdvancedSearchFields%3dFalse%26folderCode%3dALL%26selectedDossier%3dCO1.BDOS.6722352%26selectedRequest%3dCO1.REQ.6850330%26&amp;prevCtxLbl=Procesos+de+la+Entidad+Estatal</t>
  </si>
  <si>
    <t>080-2024</t>
  </si>
  <si>
    <t>900846824-8</t>
  </si>
  <si>
    <t>C&amp;S ASESORES Y CONSULTORES S.A.S.</t>
  </si>
  <si>
    <t>https://www.secop.gov.co/CO1BusinessLine/Tendering/ProcedureEdit/View?docUniqueIdentifier=CO1.REQ.6849940&amp;prevCtxUrl=https%3a%2f%2fwww.secop.gov.co%2fCO1BusinessLine%2fTendering%2fBuyerDossierWorkspace%2fIndex%3fallWords2Search%3d080-2024%26createDateFrom%3d07%2f04%2f2024+16%3a16%3a07%26createDateTo%3d07%2f10%2f2024+16%3a16%3a07%26filteringState%3d1%26sortingState%3dLastModifiedDESC%26showAdvancedSearch%3dFalse%26showAdvancedSearchFields%3dFalse%26folderCode%3dALL%26selectedDossier%3dCO1.BDOS.6721970%26selectedRequest%3dCO1.REQ.6849940%26&amp;prevCtxLbl=Procesos+de+la+Entidad+Estatal</t>
  </si>
  <si>
    <t>081-2024</t>
  </si>
  <si>
    <t>900639479-2</t>
  </si>
  <si>
    <t>BARÓN LEMUS ABOGADOS S.A.S.</t>
  </si>
  <si>
    <t>https://www.secop.gov.co/CO1BusinessLine/Tendering/ProcedureEdit/View?docUniqueIdentifier=CO1.REQ.6824262&amp;prevCtxUrl=https%3a%2f%2fwww.secop.gov.co%2fCO1BusinessLine%2fTendering%2fBuyerDossierWorkspace%2fIndex%3fallWords2Search%3d081-2024%26createDateFrom%3d08%2f04%2f2024+19%3a02%3a01%26createDateTo%3d08%2f10%2f2024+19%3a02%3a01%26filteringState%3d1%26sortingState%3dLastModifiedDESC%26showAdvancedSearch%3dFalse%26showAdvancedSearchFields%3dFalse%26folderCode%3dALL%26selectedDossier%3dCO1.BDOS.6696862%26selectedRequest%3dCO1.REQ.6824262%26&amp;prevCtxLbl=Procesos+de+la+Entidad+Estatal</t>
  </si>
  <si>
    <t>082-2024</t>
  </si>
  <si>
    <t>900988897-4</t>
  </si>
  <si>
    <t>VILLEGAS &amp; VILLEGAS ABOGADOS S.A.S.</t>
  </si>
  <si>
    <t>https://community.secop.gov.co/Public/Tendering/ContractNoticePhases/View?PPI=CO1.PPI.34860261&amp;isFromPublicArea=True&amp;isModal=False</t>
  </si>
  <si>
    <t>083-2024</t>
  </si>
  <si>
    <t>901315864-8</t>
  </si>
  <si>
    <t>ASTUDILLO ABOGADOS S.A.S.</t>
  </si>
  <si>
    <t>https://www.secop.gov.co/CO1BusinessLine/Tendering/ProcedureEdit/View?docUniqueIdentifier=CO1.REQ.6824200&amp;prevCtxUrl=https%3a%2f%2fwww.secop.gov.co%2fCO1BusinessLine%2fTendering%2fBuyerDossierWorkspace%2fIndex%3fallWords2Search%3d083-2024%26createDateFrom%3d08%2f04%2f2024+16%3a52%3a34%26createDateTo%3d08%2f10%2f2024+16%3a52%3a34%26filteringState%3d1%26sortingState%3dLastModifiedDESC%26showAdvancedSearch%3dFalse%26showAdvancedSearchFields%3dFalse%26folderCode%3dALL%26selectedDossier%3dCO1.BDOS.6696477%26selectedRequest%3dCO1.REQ.6824200%26&amp;prevCtxLbl=Procesos+de+la+Entidad+Estatal</t>
  </si>
  <si>
    <t>084-2024</t>
  </si>
  <si>
    <t>901221135-2</t>
  </si>
  <si>
    <t>BOTERO ZAPATA ABOGADOS S.A.S.</t>
  </si>
  <si>
    <t>https://www.secop.gov.co/CO1BusinessLine/Tendering/ProcedureEdit/View?docUniqueIdentifier=CO1.REQ.6849631&amp;prevCtxUrl=https%3a%2f%2fwww.secop.gov.co%2fCO1BusinessLine%2fTendering%2fBuyerDossierWorkspace%2fIndex%3fallWords2Search%3d084-2024%26createDateFrom%3d07%2f04%2f2024+16%3a08%3a03%26createDateTo%3d07%2f10%2f2024+16%3a08%3a03%26filteringState%3d1%26sortingState%3dLastModifiedDESC%26showAdvancedSearch%3dFalse%26showAdvancedSearchFields%3dFalse%26folderCode%3dALL%26selectedDossier%3dCO1.BDOS.6722001%26selectedRequest%3dCO1.REQ.6849631%26&amp;prevCtxLbl=Procesos+de+la+Entidad+Estatal</t>
  </si>
  <si>
    <t>085-2024</t>
  </si>
  <si>
    <t>900448013-4</t>
  </si>
  <si>
    <t>GIL ROA ABOGADOS S.A.S.</t>
  </si>
  <si>
    <t>https://community.secop.gov.co/Public/Tendering/ContractNoticePhases/View?PPI=CO1.PPI.34858815&amp;isFromPublicArea=True&amp;isModal=False</t>
  </si>
  <si>
    <t>086-2024</t>
  </si>
  <si>
    <t>860070899-3</t>
  </si>
  <si>
    <t>VALDÉS ABOGADOS – ASLABOR LTDA.</t>
  </si>
  <si>
    <t>https://community.secop.gov.co/Public/Tendering/ContractNoticePhases/View?PPI=CO1.PPI.34856293&amp;isFromPublicArea=True&amp;isModal=False</t>
  </si>
  <si>
    <t>087-2024</t>
  </si>
  <si>
    <t>900724711-0</t>
  </si>
  <si>
    <t>WILCHES ABOGADOS S.A.S.</t>
  </si>
  <si>
    <t>https://community.secop.gov.co/Public/Tendering/ContractNoticePhases/View?PPI=CO1.PPI.34854890&amp;isFromPublicArea=True&amp;isModal=False</t>
  </si>
  <si>
    <t>088-2024</t>
  </si>
  <si>
    <t>901249547-5</t>
  </si>
  <si>
    <t>GOMEZ VELEZ ABOGADOS SAS</t>
  </si>
  <si>
    <t>https://community.secop.gov.co/Public/Tendering/ContractNoticePhases/View?PPI=CO1.PPI.34838988&amp;isFromPublicArea=True&amp;isModal=Fals</t>
  </si>
  <si>
    <t>089-2024</t>
  </si>
  <si>
    <t>900333669-0</t>
  </si>
  <si>
    <t>I LEX GRUPO CONSULTOR S.A.S</t>
  </si>
  <si>
    <t>https://community.secop.gov.co/Public/Tendering/ContractNoticePhases/View?PPI=CO1.PPI.34838988&amp;isFromPublicArea=True&amp;isModal=False</t>
  </si>
  <si>
    <t>090-2024</t>
  </si>
  <si>
    <t>900708605-0</t>
  </si>
  <si>
    <t>LASPRILLA &amp; CRUZ ABOGADOS ASOCIADOS SAS</t>
  </si>
  <si>
    <t>https://community.secop.gov.co/Public/Tendering/ContractNoticePhases/View?PPI=CO1.PPI.36357808&amp;isFromPublicArea=True&amp;isModal=False</t>
  </si>
  <si>
    <t>091-2024</t>
  </si>
  <si>
    <t>900881021-9</t>
  </si>
  <si>
    <t>ALVAREZ &amp; HERNANDEZ ABOGADOS S.A.S.</t>
  </si>
  <si>
    <t>https://community.secop.gov.co/Public/Tendering/ContractNoticePhases/View?PPI=CO1.PPI.34831194&amp;isFromPublicArea=True&amp;isModal=False</t>
  </si>
  <si>
    <t>092-2024</t>
  </si>
  <si>
    <t>901447396-9</t>
  </si>
  <si>
    <t>BLANCO &amp; DEGIOVANNI ABOGADOS Y CONSULTORES S.A.S.</t>
  </si>
  <si>
    <t>https://community.secop.gov.co/Public/Tendering/ContractNoticePhases/View?PPI=CO1.PPI.34830678&amp;isFromPublicArea=True&amp;isModal=False</t>
  </si>
  <si>
    <t>093-2024</t>
  </si>
  <si>
    <t>900701533-7</t>
  </si>
  <si>
    <t>G. HERRERA &amp; ASOCIADOS ABOGADOS SAS</t>
  </si>
  <si>
    <t>https://www.secop.gov.co/CO1BusinessLine/Tendering/ProcedureEdit/View?docUniqueIdentifier=CO1.REQ.6851843&amp;prevCtxUrl=https%3a%2f%2fwww.secop.gov.co%2fCO1BusinessLine%2fTendering%2fBuyerDossierWorkspace%2fIndex%3fallWords2Search%3d093-2024%26createDateFrom%3d07%2f04%2f2024+16%3a44%3a02%26createDateTo%3d07%2f10%2f2024+16%3a44%3a02%26filteringState%3d1%26sortingState%3dLastModifiedDESC%26showAdvancedSearch%3dFalse%26showAdvancedSearchFields%3dFalse%26folderCode%3dALL%26selectedDossier%3dCO1.BDOS.6723919%26selectedRequest%3dCO1.REQ.6851843%26&amp;prevCtxLbl=Procesos+de+la+Entidad+Estatal</t>
  </si>
  <si>
    <t>094-2024</t>
  </si>
  <si>
    <t xml:space="preserve">Representar en calidad tanto activa como pasiva a LA PREVISORA S.A. en los procesos judiciales, pre-judiciales, de responsabilidad fiscal, procedimientos administrativos, arbitramentos, acciones constitucionales de tutela y en general en todo tipo de litigio o procedimiento encomendado. </t>
  </si>
  <si>
    <t>901182653-8</t>
  </si>
  <si>
    <t>LUMAROH ABOGADOS S.A.S.</t>
  </si>
  <si>
    <t>https://community.secop.gov.co/Public/Tendering/ContractNoticePhases/View?PPI=CO1.PPI.36376858&amp;isFromPublicArea=True&amp;isModal=False</t>
  </si>
  <si>
    <t>095-2024</t>
  </si>
  <si>
    <t>900735104-7</t>
  </si>
  <si>
    <t>ALBERTO PULIDO RODRIGUEZ S A S</t>
  </si>
  <si>
    <t>https://community.secop.gov.co/Public/Tendering/ContractNoticePhases/View?PPI=CO1.PPI.34788579&amp;isFromPublicArea=True&amp;isModal=False</t>
  </si>
  <si>
    <t>096-2024</t>
  </si>
  <si>
    <t xml:space="preserve">representar en calidad tanto activa como pasiva a LA PREVISORA S.A. en los procesos judiciales, pre-judiciales, de responsabilidad fiscal, procedimientos administrativos, arbitramentos, acciones constitucionales de tutela y en general en todo tipo de litigio o procedimiento encomendado. </t>
  </si>
  <si>
    <t>900802434-1</t>
  </si>
  <si>
    <t>BERNAL RINCÓN ABOGADOS S.A.S</t>
  </si>
  <si>
    <t>097-2024</t>
  </si>
  <si>
    <t>Suministrar e instalar dos tanques hidroacumuladores en el primer piso, Casa Matriz de LA PREVISORA S.A.</t>
  </si>
  <si>
    <t>800043857-1</t>
  </si>
  <si>
    <t>SOCIEDAD IBH INGENIERIOS EN BOMBAS HIDRAULICAS S.A.S</t>
  </si>
  <si>
    <t>https://www.secop.gov.co/CO1BusinessLine/Tendering/ProcedureEdit/View?ProfileName=CCE-11-Procedimiento_Publicidad&amp;PPI=CO1.PPI.32116912&amp;DocUniqueName=Consulta&amp;DocTypeName=NextWay.Entities.Marketplace.Tendering.ProcedureRequest&amp;ProfileVersion=12&amp;DocUniqueIdentifier=CO1.REQ.6313045&amp;prevCtxUrl=https%3a%2f%2fwww.secop.gov.co%2fCO1BusinessLine%2fTendering%2fBuyerWorkArea%2fIndex%3fDocUniqueIdentifier%3dCO1.BDOS.6190247&amp;prevCtxLbl=&amp;Messages=Publicado%20|Success</t>
  </si>
  <si>
    <t>098-2024</t>
  </si>
  <si>
    <t>901344641-6</t>
  </si>
  <si>
    <t>MANUEL PRETELT ABOGADOS S.A.S.</t>
  </si>
  <si>
    <t>https://www.secop.gov.co/CO1BusinessLine/Tendering/ProcedureEdit/View?docUniqueIdentifier=CO1.REQ.6853702&amp;prevCtxUrl=https%3a%2f%2fwww.secop.gov.co%2fCO1BusinessLine%2fTendering%2fBuyerDossierWorkspace%2fIndex%3fallWords2Search%3d098-2024%26createDateFrom%3d07%2f04%2f2024+19%3a04%3a29%26createDateTo%3d07%2f10%2f2024+19%3a04%3a29%26filteringState%3d1%26sortingState%3dLastModifiedDESC%26showAdvancedSearch%3dFalse%26showAdvancedSearchFields%3dFalse%26folderCode%3dALL%26selectedDossier%3dCO1.BDOS.6725808%26selectedRequest%3dCO1.REQ.6853702%26&amp;prevCtxLbl=Procesos+de+la+Entidad+Estatal</t>
  </si>
  <si>
    <t>099-2024</t>
  </si>
  <si>
    <t>900592204-1</t>
  </si>
  <si>
    <t>MARGARITA SAAVEDRA MC CAUSLAND &amp; ABOGADOS S.A.S.</t>
  </si>
  <si>
    <t>https://www.secop.gov.co/CO1BusinessLine/Tendering/ProcedureEdit/View?docUniqueIdentifier=CO1.REQ.6853487&amp;prevCtxUrl=https%3a%2f%2fwww.secop.gov.co%2fCO1BusinessLine%2fTendering%2fBuyerDossierWorkspace%2fIndex%3fallWords2Search%3d099-2024%26createDateFrom%3d07%2f04%2f2024+19%3a05%3a28%26createDateTo%3d07%2f10%2f2024+19%3a05%3a28%26filteringState%3d1%26sortingState%3dLastModifiedDESC%26showAdvancedSearch%3dFalse%26showAdvancedSearchFields%3dFalse%26folderCode%3dALL%26selectedDossier%3dCO1.BDOS.6725666%26selectedRequest%3dCO1.REQ.6853487%26&amp;prevCtxLbl=Procesos+de+la+Entidad+Estatal</t>
  </si>
  <si>
    <t>100-2024</t>
  </si>
  <si>
    <t>901320859-0</t>
  </si>
  <si>
    <t>MARLIO MORA CABRERA S.A.S.</t>
  </si>
  <si>
    <t>https://www.secop.gov.co/CO1BusinessLine/Tendering/ProcedureEdit/View?docUniqueIdentifier=CO1.REQ.6853675&amp;prevCtxUrl=https%3a%2f%2fwww.secop.gov.co%2fCO1BusinessLine%2fTendering%2fBuyerDossierWorkspace%2fIndex%3fallWords2Search%3d100-2024%26createDateFrom%3d07%2f04%2f2024+19%3a24%3a37%26createDateTo%3d07%2f10%2f2024+19%3a24%3a37%26filteringState%3d1%26sortingState%3dLastModifiedDESC%26showAdvancedSearch%3dFalse%26showAdvancedSearchFields%3dFalse%26folderCode%3dALL%26selectedDossier%3dCO1.BDOS.6725784%26selectedRequest%3dCO1.REQ.6853675%26&amp;prevCtxLbl=Procesos+de+la+Entidad+Estatal</t>
  </si>
  <si>
    <t>101-2024</t>
  </si>
  <si>
    <t>Servicios jurídicos especializados para la administración en calidad de Counterparty Manager de la información de LA PREVISORA S.A. en la plataforma Markit de ISDA (International Swaps and Derivatives Association INC).</t>
  </si>
  <si>
    <t>79506641</t>
  </si>
  <si>
    <t>LUIS HUMBERTO USTARIZ GONZALEZ</t>
  </si>
  <si>
    <t>https://www.secop.gov.co/CO1BusinessLine/Tendering/ProcedureEdit/View?docUniqueIdentifier=CO1.REQ.6818156&amp;prevCtxUrl=https%3a%2f%2fwww.secop.gov.co%2fCO1BusinessLine%2fTendering%2fBuyerDossierWorkspace%2fIndex%3fallWords2Search%3d101-2024%26createDateFrom%3d07%2f04%2f2024+14%3a28%3a57%26createDateTo%3d07%2f10%2f2024+14%3a28%3a57%26filteringState%3d1%26sortingState%3dLastModifiedDESC%26showAdvancedSearch%3dTrue%26showAdvancedSearchFields%3dTrue%26advSrchFolderCode%3dALL%26selectedDossier%3dCO1.BDOS.6690717%26selectedRequest%3dCO1.REQ.6818156%26&amp;prevCtxLbl=Procesos+de+la+Entidad+Estatal</t>
  </si>
  <si>
    <t>102-2024</t>
  </si>
  <si>
    <t>901313312-5</t>
  </si>
  <si>
    <t>MARTÍNEZ VILLALBA GOMEZ ABOGADOS S.A.S.</t>
  </si>
  <si>
    <t>https://www.secop.gov.co/CO1BusinessLine/Tendering/ProcedureEdit/View?docUniqueIdentifier=CO1.REQ.6854219&amp;prevCtxUrl=https%3a%2f%2fwww.secop.gov.co%2fCO1BusinessLine%2fTendering%2fBuyerDossierWorkspace%2fIndex%3fallWords2Search%3d102-2024%26createDateFrom%3d07%2f04%2f2024+19%3a27%3a44%26createDateTo%3d07%2f10%2f2024+19%3a27%3a44%26filteringState%3d1%26sortingState%3dLastModifiedDESC%26showAdvancedSearch%3dFalse%26showAdvancedSearchFields%3dFalse%26folderCode%3dALL%26selectedDossier%3dCO1.BDOS.6726301%26selectedRequest%3dCO1.REQ.6854219%26&amp;prevCtxLbl=Procesos+de+la+Entidad+Estatal</t>
  </si>
  <si>
    <t>103-2024</t>
  </si>
  <si>
    <t>901048445-1</t>
  </si>
  <si>
    <t>OSPINA ZAMORA &amp; ASOCIADOS S.A.S.</t>
  </si>
  <si>
    <t>https://www.secop.gov.co/CO1BusinessLine/Tendering/ProcedureEdit/View?docUniqueIdentifier=CO1.REQ.6858379&amp;prevCtxUrl=https%3a%2f%2fwww.secop.gov.co%2fCO1BusinessLine%2fTendering%2fBuyerDossierWorkspace%2fIndex%3fallWords2Search%3d103-2024%26createDateFrom%3d07%2f04%2f2024+19%3a32%3a48%26createDateTo%3d07%2f10%2f2024+19%3a32%3a48%26filteringState%3d1%26sortingState%3dLastModifiedDESC%26showAdvancedSearch%3dFalse%26showAdvancedSearchFields%3dFalse%26folderCode%3dALL%26selectedDossier%3dCO1.BDOS.6730320%26selectedRequest%3dCO1.REQ.6858379%26&amp;prevCtxLbl=Procesos+de+la+Entidad+Estatal</t>
  </si>
  <si>
    <t>104-2024</t>
  </si>
  <si>
    <t>900879837-5</t>
  </si>
  <si>
    <t>SANCLEMENTE JURÍDICO S.A.S.</t>
  </si>
  <si>
    <t>https://www.secop.gov.co/CO1BusinessLine/Tendering/ProcedureEdit/View?docUniqueIdentifier=CO1.REQ.6858731&amp;prevCtxUrl=https%3a%2f%2fwww.secop.gov.co%2fCO1BusinessLine%2fTendering%2fBuyerDossierWorkspace%2fIndex%3fallWords2Search%3d104-2024%26createDateFrom%3d07%2f04%2f2024+19%3a33%3a26%26createDateTo%3d07%2f10%2f2024+19%3a33%3a26%26filteringState%3d1%26sortingState%3dLastModifiedDESC%26showAdvancedSearch%3dFalse%26showAdvancedSearchFields%3dFalse%26folderCode%3dALL%26selectedDossier%3dCO1.BDOS.6730251%26selectedRequest%3dCO1.REQ.6858731%26&amp;prevCtxLbl=Procesos+de+la+Entidad+Estatal</t>
  </si>
  <si>
    <t>105-2024</t>
  </si>
  <si>
    <t>900710007-2</t>
  </si>
  <si>
    <t>OLFA MARÍA PÉREZ ORELLANOS E HIJOS ABOGADOS S.A.S.</t>
  </si>
  <si>
    <t>https://www.secop.gov.co/CO1BusinessLine/Tendering/ProcedureEdit/View?docUniqueIdentifier=CO1.REQ.6854565&amp;prevCtxUrl=https%3a%2f%2fwww.secop.gov.co%2fCO1BusinessLine%2fTendering%2fBuyerDossierWorkspace%2fIndex%3fallWords2Search%3d105-2024%26createDateFrom%3d07%2f04%2f2024+19%3a30%3a34%26createDateTo%3d07%2f10%2f2024+19%3a30%3a34%26filteringState%3d1%26sortingState%3dLastModifiedDESC%26showAdvancedSearch%3dFalse%26showAdvancedSearchFields%3dFalse%26folderCode%3dALL%26selectedDossier%3dCO1.BDOS.6726386%26selectedRequest%3dCO1.REQ.6854565%26&amp;prevCtxLbl=Procesos+de+la+Entidad+Estatal</t>
  </si>
  <si>
    <t>106-2024</t>
  </si>
  <si>
    <t>900720181-9</t>
  </si>
  <si>
    <t>GIRALDO DUQUE AND PARTNEES S.A.S.</t>
  </si>
  <si>
    <t>https://community.secop.gov.co/Public/Tendering/ContractNoticePhases/View?PPI=CO1.PPI.34787347&amp;isFromPublicArea=True&amp;isModal=False</t>
  </si>
  <si>
    <t>107-2024</t>
  </si>
  <si>
    <t>900856769-3</t>
  </si>
  <si>
    <t>JUAN CAMILO ARANGO RÍOS ABOGADOS S.A.S.</t>
  </si>
  <si>
    <t>https://community.secop.gov.co/Public/Tendering/ContractNoticePhases/View?PPI=CO1.PPI.34771905&amp;isFromPublicArea=True&amp;isModal=False</t>
  </si>
  <si>
    <t>108-2024</t>
  </si>
  <si>
    <t>mantenimiento técnico preventivo y correctivo una (1) vez al mes para los dos (2) ascensores ubicados en el edificio de Casa Matriz calle 57 No. 9-07 de la ciudad de Bogotá.</t>
  </si>
  <si>
    <t>830005448-1</t>
  </si>
  <si>
    <t>OTIS ELEVATOR COMPANY COLOMBIA S.A.S</t>
  </si>
  <si>
    <t>https://www.secop.gov.co/CO1BusinessLine/Tendering/ProcedureEdit/View?docUniqueIdentifier=CO1.REQ.6775836&amp;prevCtxUrl=https%3a%2f%2fwww.secop.gov.co%2fCO1BusinessLine%2fTendering%2fBuyerDossierWorkspace%2fIndex%3fallWords2Search%3d108-2024%26createDateFrom%3d07%2f04%2f2024+14%3a14%3a52%26createDateTo%3d07%2f10%2f2024+14%3a14%3a52%26filteringState%3d1%26sortingState%3dLastModifiedDESC%26showAdvancedSearch%3dTrue%26showAdvancedSearchFields%3dTrue%26advSrchFolderCode%3dALL%26selectedDossier%3dCO1.BDOS.6648284%26selectedRequest%3dCO1.REQ.6775836%26&amp;prevCtxLbl=Procesos+de+la+Entidad+Estatal</t>
  </si>
  <si>
    <t>Gerencia De Actuaría</t>
  </si>
  <si>
    <t>109-2024</t>
  </si>
  <si>
    <t>servicio de cálculo actuarial de pensiones bajo las normas NIIF y norma local colombiana, realizar el cálculo de beneficios post empleo, diligenciamiento de la proforma respectiva de la SFC, entregar el detalle del cálculo para informes contables de la compañía y elaborar las respuestas a posibles requerimientos.</t>
  </si>
  <si>
    <t>901435584-5</t>
  </si>
  <si>
    <t>BENEFIT - ESTUDIOS ACTUARIALES S.A.S</t>
  </si>
  <si>
    <t>https://www.secop.gov.co/CO1BusinessLine/Tendering/ProcedureEdit/View?docUniqueIdentifier=CO1.REQ.6777761&amp;prevCtxUrl=https%3a%2f%2fwww.secop.gov.co%2fCO1BusinessLine%2fTendering%2fBuyerDossierWorkspace%2fIndex%3fallWords2Search%3d109-2024%26createDateFrom%3d07%2f04%2f2024+14%3a17%3a25%26createDateTo%3d07%2f10%2f2024+14%3a17%3a25%26filteringState%3d1%26sortingState%3dLastModifiedDESC%26showAdvancedSearch%3dTrue%26showAdvancedSearchFields%3dTrue%26advSrchFolderCode%3dALL%26selectedDossier%3dCO1.BDOS.6650816%26selectedRequest%3dCO1.REQ.6777761%26&amp;prevCtxLbl=Procesos+de+la+Entidad+Estatal</t>
  </si>
  <si>
    <t>110-2024</t>
  </si>
  <si>
    <t>Realizar talleres de liderazgo a los funcionarios designados por LA PREVISORA S.A.</t>
  </si>
  <si>
    <t>900806132-9</t>
  </si>
  <si>
    <t>LEADING PEOPLE S.A.S.</t>
  </si>
  <si>
    <t>https://www.secop.gov.co/CO1BusinessLine/Tendering/ProcedureEdit/View?docUniqueIdentifier=CO1.REQ.6817794&amp;prevCtxUrl=https%3a%2f%2fwww.secop.gov.co%2fCO1BusinessLine%2fTendering%2fBuyerDossierWorkspace%2fIndex%3fallWords2Search%3d110-2024%26createDateFrom%3d07%2f04%2f2024+14%3a28%3a00%26createDateTo%3d07%2f10%2f2024+14%3a28%3a00%26filteringState%3d1%26sortingState%3dLastModifiedDESC%26showAdvancedSearch%3dTrue%26showAdvancedSearchFields%3dTrue%26advSrchFolderCode%3dALL%26selectedDossier%3dCO1.BDOS.6690702%26selectedRequest%3dCO1.REQ.6817794%26&amp;prevCtxLbl=Procesos+de+la+Entidad+Estatal</t>
  </si>
  <si>
    <t>111-2024</t>
  </si>
  <si>
    <t>prestar el servicio de análisis dieléctrico, fisicoquímico, cromatográfico de gases, furanos y PCB´s a los transformadores eléctricos y monitoreo en línea para determinar parámetros de calidad de energía de asegurados asignados por LA PREVISORA S.A.</t>
  </si>
  <si>
    <t>800030235-4</t>
  </si>
  <si>
    <t>TRANSEQUIPOS S.A.</t>
  </si>
  <si>
    <t>https://www.secop.gov.co/CO1BusinessLine/Tendering/ProcedureEdit/View?ProfileName=CCE-11-Procedimiento_Publicidad&amp;PPI=CO1.PPI.32055759&amp;DocUniqueName=Consulta&amp;DocTypeName=NextWay.Entities.Marketplace.Tendering.ProcedureRequest&amp;ProfileVersion=12&amp;DocUniqueIdentifier=CO1.REQ.6300131&amp;prevCtxUrl=https%3a%2f%2fwww.secop.gov.co%2fCO1BusinessLine%2fTendering%2fBuyerWorkArea%2fIndex%3fDocUniqueIdentifier%3dCO1.BDOS.6177521&amp;prevCtxLbl=&amp;Messages=Publicado%20|Success</t>
  </si>
  <si>
    <t>112-2024</t>
  </si>
  <si>
    <t>901361847-8</t>
  </si>
  <si>
    <t>SERVICIOS JURIDICOS GLOBALES S.A.S.</t>
  </si>
  <si>
    <t>https://community.secop.gov.co/Public/Tendering/ContractNoticePhases/View?PPI=CO1.PPI.34768907&amp;isFromPublicArea=True&amp;isModal=False</t>
  </si>
  <si>
    <t>113-2024</t>
  </si>
  <si>
    <t>servicios profesionales para actuar como asesor de la Junta Directiva de LA PREVISORA S.A. para los asuntos jurídicos en relación con el modelo de gobernanza de la entidad, su integración al Grupo Bicentenario y otros asuntos que puedan surgir en el curso de las sesiones de dicho órgano de administración.</t>
  </si>
  <si>
    <t>1018446510</t>
  </si>
  <si>
    <t>SEBASTIAN ECHEVERRI ALVAREZ</t>
  </si>
  <si>
    <t>https://community.secop.gov.co/Public/Tendering/ContractNoticePhases/View?PPI=CO1.PPI.38831703&amp;isFromPublicArea=True&amp;isModal=False</t>
  </si>
  <si>
    <t>114-2024</t>
  </si>
  <si>
    <t>901258576-7</t>
  </si>
  <si>
    <t>MERLANO ABOGADOS S.A.S.</t>
  </si>
  <si>
    <t>https://www.secop.gov.co/CO1BusinessLine/Tendering/ProcedureEdit/View?docUniqueIdentifier=CO1.REQ.6818125&amp;prevCtxUrl=https%3a%2f%2fwww.secop.gov.co%2fCO1BusinessLine%2fTendering%2fBuyerDossierWorkspace%2fIndex%3fallWords2Search%3d114-2024%26createDateFrom%3d07%2f04%2f2024+14%3a27%3a30%26createDateTo%3d07%2f10%2f2024+14%3a27%3a30%26filteringState%3d1%26sortingState%3dLastModifiedDESC%26showAdvancedSearch%3dTrue%26showAdvancedSearchFields%3dTrue%26advSrchFolderCode%3dALL%26selectedDossier%3dCO1.BDOS.6690468%26selectedRequest%3dCO1.REQ.6818125%26&amp;prevCtxLbl=Procesos+de+la+Entidad+Estatal</t>
  </si>
  <si>
    <t>115-2024</t>
  </si>
  <si>
    <t>prestar sus servicios como entrenador para los equipos de voleibol de LA PREVISORA S.A.,</t>
  </si>
  <si>
    <t>1019148356</t>
  </si>
  <si>
    <t>SERGIO MOLINA MURCIA</t>
  </si>
  <si>
    <t>https://www.secop.gov.co/CO1BusinessLine/Tendering/ProcedureEdit/View?ProfileName=CCE-11-Procedimiento_Publicidad&amp;PPI=CO1.PPI.34412631&amp;DocUniqueName=Consulta&amp;DocTypeName=NextWay.Entities.Marketplace.Tendering.ProcedureRequest&amp;ProfileVersion=12&amp;DocUniqueIdentifier=CO1.REQ.6860578&amp;prevCtxUrl=https%3a%2f%2fwww.secop.gov.co%2fCO1BusinessLine%2fTendering%2fBuyerWorkArea%2fIndex%3fDocUniqueIdentifier%3dCO1.BDOS.6732048&amp;prevCtxLbl=&amp;Messages=Publicado%20|Success</t>
  </si>
  <si>
    <t>116-2024</t>
  </si>
  <si>
    <t>Prestar los servicios para la construcción y programación de la experiencia de gamificación con realidad aumentada y de esta forma desarrollar una de las actividades programadas en la semana de la creatividad y la innovación 2024 de LA PREVISORA S.A.</t>
  </si>
  <si>
    <t>901017115-1</t>
  </si>
  <si>
    <t>NADDIE SAS</t>
  </si>
  <si>
    <t>https://www.secop.gov.co/CO1BusinessLine/Tendering/ProcedureEdit/View?ProfileName=CCE-11-Procedimiento_Publicidad&amp;PPI=CO1.PPI.34448663&amp;DocUniqueName=Consulta&amp;DocTypeName=NextWay.Entities.Marketplace.Tendering.ProcedureRequest&amp;ProfileVersion=12&amp;DocUniqueIdentifier=CO1.REQ.6868891&amp;prevCtxUrl=https%3a%2f%2fwww.secop.gov.co%2fCO1BusinessLine%2fTendering%2fBuyerWorkArea%2fIndex%3fDocUniqueIdentifier%3dCO1.BDOS.6740397&amp;prevCtxLbl=&amp;Messages=Publicado%20|Success</t>
  </si>
  <si>
    <t>117-2024</t>
  </si>
  <si>
    <t>Prestar los servicios de asistencia de automóviles domiciliaria y personas para los asegurados de LA PREVISORA S.A.</t>
  </si>
  <si>
    <t>901829024-4</t>
  </si>
  <si>
    <t>UNIÓN TEMPORAL IKE CAMARCA</t>
  </si>
  <si>
    <t>https://www.secop.gov.co/CO1BusinessLine/Tendering/ProcedureEdit/View?docUniqueIdentifier=CO1.REQ.6549807&amp;prevCtxUrl=https%3a%2f%2fwww.secop.gov.co%2fCO1BusinessLine%2fTendering%2fBuyerDossierWorkspace%2fIndex%3fallWords2Search%3d117-2024%26createDateFrom%3d03%2f04%2f2024+22%3a02%3a22%26createDateTo%3d03%2f10%2f2024+22%3a02%3a22%26filteringState%3d1%26sortingState%3dLastModifiedDESC%26showAdvancedSearch%3dFalse%26showAdvancedSearchFields%3dFalse%26folderCode%3dALL%26selectedDossier%3dCO1.BDOS.6424423%26selectedRequest%3dCO1.REQ.6549807%26&amp;prevCtxLbl=Procesos+de+la+Entidad+Estatal</t>
  </si>
  <si>
    <t>118-2024</t>
  </si>
  <si>
    <t>Representar en calidad tanto activa como pasiva a LA PREVISORA S.A. en los procesos judiciales, pre-judiciales, de responsabilidad fiscal, procedimientos administrativos, arbitramentos y en general en todo tipo de litigio o procedimiento encomendado, dentro del marco de las actividades relacionadas con la vicepresidencia jurídica.</t>
  </si>
  <si>
    <t>901635844-3</t>
  </si>
  <si>
    <t>REX LEGAL ABOGADOS ASESORES S.A.S.</t>
  </si>
  <si>
    <t>https://community.secop.gov.co/Public/Tendering/ContractNoticePhases/View?PPI=CO1.PPI.33580943&amp;isFromPublicArea=True&amp;isModal=False</t>
  </si>
  <si>
    <t>119-2024</t>
  </si>
  <si>
    <t xml:space="preserve">Realizar la producción del evento denominado “Encuentro jurídico para abogados de Previsora Seguros” el día 23 de mayo de 2024, en el Hotel San Fernando Plaza de la ciudad de Medellín. </t>
  </si>
  <si>
    <t>80000457-4</t>
  </si>
  <si>
    <t>ACOMEDIOS PUBLICIDAD Y MERCADEO S.A.S.</t>
  </si>
  <si>
    <t>https://www.secop.gov.co/CO1BusinessLine/Tendering/ProcedureEdit/View?ProfileName=CCE-11-Procedimiento_Publicidad&amp;PPI=CO1.PPI.34413251&amp;DocUniqueName=Consulta&amp;DocTypeName=NextWay.Entities.Marketplace.Tendering.ProcedureRequest&amp;ProfileVersion=12&amp;DocUniqueIdentifier=CO1.REQ.6860760&amp;prevCtxUrl=https%3a%2f%2fwww.secop.gov.co%2fCO1BusinessLine%2fTendering%2fBuyerWorkArea%2fIndex%3fDocUniqueIdentifier%3dCO1.BDOS.6732068&amp;prevCtxLbl=&amp;Messages=Publicado%20|Success</t>
  </si>
  <si>
    <t>120-2024</t>
  </si>
  <si>
    <t>900586852-8</t>
  </si>
  <si>
    <t>TORRES NIETO LEGAL S.A.S.</t>
  </si>
  <si>
    <t>https://community.secop.gov.co/Public/Tendering/ContractNoticePhases/View?PPI=CO1.PPI.34767510&amp;isFromPublicArea=True&amp;isModal=False</t>
  </si>
  <si>
    <t>121-2024</t>
  </si>
  <si>
    <t>Inscripción y participación de dos (2) funcionarios en el XXXII Encuentro Nacional e internacional Acoldese, del 29 al 31 de mayo de 2024, en el Hotel Intercontinental en la ciudad de Cali.</t>
  </si>
  <si>
    <t>860007820-5</t>
  </si>
  <si>
    <t>ASOCIACION COLOMBIANA DE DERECHO DE SEGUROS - ACOLDESE</t>
  </si>
  <si>
    <t>https://www.secop.gov.co/CO1BusinessLine/Tendering/ProcedureEdit/View?docUniqueIdentifier=CO1.REQ.6824678&amp;prevCtxUrl=https%3a%2f%2fwww.secop.gov.co%2fCO1BusinessLine%2fTendering%2fBuyerDossierWorkspace%2fIndex%3fallWords2Search%3d121-2024%26createDateFrom%3d08%2f04%2f2024+19%3a03%3a02%26createDateTo%3d08%2f10%2f2024+19%3a03%3a02%26filteringState%3d1%26sortingState%3dLastModifiedDESC%26showAdvancedSearch%3dFalse%26showAdvancedSearchFields%3dFalse%26folderCode%3dALL%26selectedDossier%3dCO1.BDOS.6697031%26selectedRequest%3dCO1.REQ.6824678%26&amp;prevCtxLbl=Procesos+de+la+Entidad+Estatal</t>
  </si>
  <si>
    <t>122-2024</t>
  </si>
  <si>
    <t>Mantenimiento a las máquinas de café FETCO serie 4802200777744 referencia CBS-2032E y serie 440130063282 referencia CB-2032E.</t>
  </si>
  <si>
    <t>860510826-5</t>
  </si>
  <si>
    <t>INDUSTRIAL TAYLOR S.A.S</t>
  </si>
  <si>
    <t>https://www.secop.gov.co/CO1BusinessLine/Tendering/ProcedureEdit/View?docUniqueIdentifier=CO1.REQ.6818052&amp;prevCtxUrl=https%3a%2f%2fwww.secop.gov.co%2fCO1BusinessLine%2fTendering%2fBuyerDossierWorkspace%2fIndex%3fallWords2Search%3d122-2024%26createDateFrom%3d07%2f04%2f2024+14%3a30%3a54%26createDateTo%3d07%2f10%2f2024+14%3a30%3a54%26filteringState%3d1%26sortingState%3dLastModifiedDESC%26showAdvancedSearch%3dTrue%26showAdvancedSearchFields%3dTrue%26advSrchFolderCode%3dALL%26selectedDossier%3dCO1.BDOS.6690567%26selectedRequest%3dCO1.REQ.6818052%26&amp;prevCtxLbl=Procesos+de+la+Entidad+Estatal</t>
  </si>
  <si>
    <t>123-2024</t>
  </si>
  <si>
    <t>Mantenimiento integral de muebles (Oficina de presidencia: Un (01) sofá de tres puestos y dos (02) poltronas tipo sofá. Hall primer piso: Dos (02) sofás de dos puestos y dos (02) poltronas tipo sofá.)</t>
  </si>
  <si>
    <t>901009464-3</t>
  </si>
  <si>
    <t>CIMAC REPRESENTACIONES S.A.S</t>
  </si>
  <si>
    <t>https://community.secop.gov.co/Public/Tendering/ContractNoticePhases/View?PPI=CO1.PPI.33578422&amp;isFromPublicArea=True&amp;isModal=False</t>
  </si>
  <si>
    <t>124-2024</t>
  </si>
  <si>
    <t>Suministro de regalos corporativos marcados con logo de LA PREVISORA S.A. y SABER SEGURO.</t>
  </si>
  <si>
    <t>https://community.secop.gov.co/Public/Tendering/ContractNoticePhases/View?PPI=CO1.PPI.33579780&amp;isFromPublicArea=True&amp;isModal=False</t>
  </si>
  <si>
    <t>125-2024</t>
  </si>
  <si>
    <t>Prestación de servicios para el desarrollo de la experiencia de innovación vivencial; carrera de observación espacial Previnautas a desarrollar como una de las actividades de la semana de la creatividad y la innovación 2024.</t>
  </si>
  <si>
    <t>901280037-0</t>
  </si>
  <si>
    <t>SEQUOIA SPACE SAS</t>
  </si>
  <si>
    <t>https://www.secop.gov.co/CO1BusinessLine/Tendering/ProcedureEdit/View?ProfileName=CCE-11-Procedimiento_Publicidad&amp;PPI=CO1.PPI.34449948&amp;DocUniqueName=Consulta&amp;DocTypeName=NextWay.Entities.Marketplace.Tendering.ProcedureRequest&amp;ProfileVersion=12&amp;DocUniqueIdentifier=CO1.REQ.6869600&amp;prevCtxUrl=https%3a%2f%2fwww.secop.gov.co%2fCO1BusinessLine%2fTendering%2fBuyerWorkArea%2fIndex%3fDocUniqueIdentifier%3dCO1.BDOS.6740864&amp;prevCtxLbl=&amp;Messages=Publicado%20|Success</t>
  </si>
  <si>
    <t>126-2024</t>
  </si>
  <si>
    <t xml:space="preserve">Suministro de personal temporal en misión, con el fin de cubrir los reemplazos de los funcionarios de LA PREVISORA S.A., que se encuentren en vacaciones, en uso de licencia de maternidad, en incapacidad por enfermedad o por incrementos en la producción y/o en los demás casos descritos en la ley. </t>
  </si>
  <si>
    <t>900959987-5</t>
  </si>
  <si>
    <t xml:space="preserve">TEMPOTRABAJO S.A.S. </t>
  </si>
  <si>
    <t>https://www.secop.gov.co/CO1BusinessLine/Tendering/ProcedureEdit/Update?DocUniqueIdentifier=CO1.REQ.6648086</t>
  </si>
  <si>
    <t>127-2024</t>
  </si>
  <si>
    <t>Suministrar e instalar dos (2) tarjetas remotas RS32 y dos (2) indicadores de cabina para los dos ascensores ubicados en el edificio de Casa Matriz de LA PREVISORA S.A.</t>
  </si>
  <si>
    <t>OTIS ELEVATOR COMPANY COLOMBIA S A S</t>
  </si>
  <si>
    <t>https://www.secop.gov.co/CO1BusinessLine/Tendering/ProcedureEdit/View?ProfileName=CCE-11-Procedimiento_Publicidad&amp;PPI=CO1.PPI.34417470&amp;DocUniqueName=Consulta&amp;DocTypeName=NextWay.Entities.Marketplace.Tendering.ProcedureRequest&amp;ProfileVersion=12&amp;DocUniqueIdentifier=CO1.REQ.6861865&amp;prevCtxUrl=https%3a%2f%2fwww.secop.gov.co%2fCO1BusinessLine%2fTendering%2fBuyerWorkArea%2fIndex%3fDocUniqueIdentifier%3dCO1.BDOS.6733609&amp;prevCtxLbl=&amp;Messages=Publicado%20|Success</t>
  </si>
  <si>
    <t>128-2024</t>
  </si>
  <si>
    <t>Entregar a título de compra-venta 40 termos Airpot 3 lts y 6 termos luxus de 1.5 galones, los cuales se deben entregar en el edificio de Casa Matriz de la ciudad de Bogotá.</t>
  </si>
  <si>
    <t>INDUSTRIAL TAYLOR</t>
  </si>
  <si>
    <t>https://www.secop.gov.co/CO1BusinessLine/Tendering/ProcedureEdit/Update?DocUniqueIdentifier=CO1.REQ.6674455</t>
  </si>
  <si>
    <t>129-2024</t>
  </si>
  <si>
    <t>Prestar los servicios de renovación integral de los avisos publicitarios que indique la compañía.</t>
  </si>
  <si>
    <t>1016041679</t>
  </si>
  <si>
    <t>YOSI ESTEBAN BARRIOS GARCÍA</t>
  </si>
  <si>
    <t>https://www.secop.gov.co/CO1BusinessLine/Tendering/ProcedureEdit/View?docUniqueIdentifier=CO1.REQ.6674730&amp;prevCtxUrl=https%3a%2f%2fwww.secop.gov.co%2fCO1BusinessLine%2fTendering%2fBuyerDossierWorkspace%2fIndex%3freference%3d129-2024%26createDateFrom%3d19%2f03%2f2024+17%3a05%3a00%26createDateTo%3d19%2f09%2f2024+17%3a05%3a00%26filteringState%3d0%26sortingState%3dLastModifiedDESC%26showAdvancedSearch%3dTrue%26showAdvancedSearchFields%3dFalse%26advSrchFolderCode%3dALL%26selectedDossier%3dCO1.BDOS.6548277%26selectedRequest%3dCO1.REQ.6674730%26&amp;prevCtxLbl=Procesos+de+la+Entidad+Estatal</t>
  </si>
  <si>
    <t>Oficina De Incendio Y Líneas Aliadas</t>
  </si>
  <si>
    <t>130-2024</t>
  </si>
  <si>
    <t>Realizar la georreferenciación de los riesgos que indique LA PREVISORA S.A. garantizando el cumplimiento a lo establecido en el Decreto 4865 de 2011 emitido por el Ministerio de Hacienda y Crédito Público.</t>
  </si>
  <si>
    <t>901147699-8</t>
  </si>
  <si>
    <t>CAMPOS TERREMOTO SAS</t>
  </si>
  <si>
    <t>https://www.secop.gov.co/CO1BusinessLine/Tendering/ProcedureEdit/Update?DocUniqueIdentifier=CO1.REQ.6674663</t>
  </si>
  <si>
    <t>131-2024</t>
  </si>
  <si>
    <t>servicios para el desarrollo de mecanismos de apalancamiento de la cultura de innovación y transformación digital, a través de la generación de actividades de gamificación para la semana de la creatividad y la innovación.</t>
  </si>
  <si>
    <t>901036991-8</t>
  </si>
  <si>
    <t>WITOTA FILMS SAS</t>
  </si>
  <si>
    <t>https://community.secop.gov.co/Public/Tendering/ContractNoticePhases/View?PPI=CO1.PPI.33583688&amp;isFromPublicArea=True&amp;isModal=False</t>
  </si>
  <si>
    <t>132-2024</t>
  </si>
  <si>
    <t>Contratar los servicios especializados para realizar la optimización, y puesta a punto de las automatizaciones existentes desarrolladas sobre la herramienta Rocketbot.</t>
  </si>
  <si>
    <t>901016909-8</t>
  </si>
  <si>
    <t>2NV S.A.S.</t>
  </si>
  <si>
    <t>https://www.secop.gov.co/CO1BusinessLine/Tendering/ProcedureEdit/View?ProfileName=CCE-11-Procedimiento_Publicidad&amp;PPI=CO1.PPI.34452705&amp;DocUniqueName=Consulta&amp;DocTypeName=NextWay.Entities.Marketplace.Tendering.ProcedureRequest&amp;ProfileVersion=12&amp;DocUniqueIdentifier=CO1.REQ.6869994&amp;prevCtxUrl=https%3a%2f%2fwww.secop.gov.co%2fCO1BusinessLine%2fTendering%2fBuyerWorkArea%2fIndex%3fDocUniqueIdentifier%3dCO1.BDOS.6741484&amp;prevCtxLbl=&amp;Messages=Publicado%20|Success</t>
  </si>
  <si>
    <t>133-2024</t>
  </si>
  <si>
    <t>EL PROVEEDOR se compromete a vender y entregar a La Previsora Seguros S.A. la camioneta MAZDA CX-60, sistema híbrido Legero Hybrid Boost MHEV, modelo 2024.</t>
  </si>
  <si>
    <t>830079821-1</t>
  </si>
  <si>
    <t>INVERSIONES PROMEGA S.A.S. - KYOTO MOTORS</t>
  </si>
  <si>
    <t>https://community.secop.gov.co/Public/Tendering/ContractNoticePhases/View?PPI=CO1.PPI.33583617&amp;isFromPublicArea=True&amp;isModal=False</t>
  </si>
  <si>
    <t>134-2024</t>
  </si>
  <si>
    <t>servicios especializados para asesorar y apoyar a la Gerencia Contable y Tributaria en la formulación adopción ejecución seguimiento y acompañamiento para llevar a cabo la contratación de la consultoría del proyecto de Planificación de Recursos Empresariales - ERP.</t>
  </si>
  <si>
    <t>88236355</t>
  </si>
  <si>
    <t>MIGUEL ANDRES BRAHIM GEREDA</t>
  </si>
  <si>
    <t>https://www.secop.gov.co/CO1BusinessLine/Tendering/ProcedureEdit/View?ProfileName=CCE-11-Procedimiento_Publicidad&amp;PPI=CO1.PPI.34431753&amp;DocUniqueName=Consulta&amp;DocTypeName=NextWay.Entities.Marketplace.Tendering.ProcedureRequest&amp;ProfileVersion=12&amp;DocUniqueIdentifier=CO1.REQ.6865195&amp;prevCtxUrl=https%3a%2f%2fwww.secop.gov.co%2fCO1BusinessLine%2fTendering%2fBuyerWorkArea%2fIndex%3fDocUniqueIdentifier%3dCO1.BDOS.6736672&amp;prevCtxLbl=&amp;Messages=Publicado%20|Success</t>
  </si>
  <si>
    <t>135-2024</t>
  </si>
  <si>
    <t>Prestación servicios profesionales para la implementación y operatividad de la herramienta lúdico-pedagógica Pasaje Seguro desarrollada por Fasecolda en el marco del evento “Juntémonos” con la comunidad en el municipio de Tierralta, Córdoba los días 22 y 23 de junio del 2024.</t>
  </si>
  <si>
    <t>830079547-8</t>
  </si>
  <si>
    <t>CIENCIA DIVERTIDA COLOMBIA S.A.S.</t>
  </si>
  <si>
    <t>https://community.secop.gov.co/Public/Tendering/ContractNoticePhases/View?PPI=CO1.PPI.33585174&amp;isFromPublicArea=True&amp;isModal=False</t>
  </si>
  <si>
    <t>136-2024</t>
  </si>
  <si>
    <t>900991968-1</t>
  </si>
  <si>
    <t>KENNEDYS COLOMBIA SAS</t>
  </si>
  <si>
    <t>https://community.secop.gov.co/Public/Tendering/ContractNoticePhases/View?PPI=CO1.PPI.35538827&amp;isFromPublicArea=True&amp;isModal=False</t>
  </si>
  <si>
    <t>137-2024</t>
  </si>
  <si>
    <t>901825955-8</t>
  </si>
  <si>
    <t>GARCIA HARKER ABOGADOS S.A.S.</t>
  </si>
  <si>
    <t>https://www.secop.gov.co/CO1BusinessLine/Tendering/ProcedureEdit/View?ProfileName=CCE-11-Procedimiento_Publicidad&amp;PPI=CO1.PPI.34478919&amp;DocUniqueName=Consulta&amp;DocTypeName=NextWay.Entities.Marketplace.Tendering.ProcedureRequest&amp;ProfileVersion=12&amp;DocUniqueIdentifier=CO1.REQ.6877156&amp;prevCtxUrl=https%3a%2f%2fwww.secop.gov.co%2fCO1BusinessLine%2fTendering%2fBuyerWorkArea%2fIndex%3fDocUniqueIdentifier%3dCO1.BDOS.6748282&amp;prevCtxLbl=&amp;Messages=Publicado%20|Success</t>
  </si>
  <si>
    <t>138-2024</t>
  </si>
  <si>
    <t>Prestar el servicio especializado de investigación de bienes y activos a nivel nacional, mediante la consulta, análisis, y verificación detallada de los bienes registrados por cédula o NIT de las personas naturales o jurídicas indicadas por LA PREVISORA S.A.</t>
  </si>
  <si>
    <t>900591222-8</t>
  </si>
  <si>
    <t>COBROACTIVO S.A.S.</t>
  </si>
  <si>
    <t>https://www.secop.gov.co/CO1BusinessLine/Tendering/ProcedureEdit/View?ProfileName=CCE-11-Procedimiento_Publicidad&amp;PPI=CO1.PPI.34411983&amp;DocUniqueName=Consulta&amp;DocTypeName=NextWay.Entities.Marketplace.Tendering.ProcedureRequest&amp;ProfileVersion=12&amp;DocUniqueIdentifier=CO1.REQ.6860606&amp;prevCtxUrl=https%3a%2f%2fwww.secop.gov.co%2fCO1BusinessLine%2fTendering%2fBuyerWorkArea%2fIndex%3fDocUniqueIdentifier%3dCO1.BDOS.6732022&amp;prevCtxLbl=&amp;Messages=Publicado%20|Success</t>
  </si>
  <si>
    <t>139-2024</t>
  </si>
  <si>
    <t>901179865-1</t>
  </si>
  <si>
    <t>NEIRA &amp; GOMEZ ABOGADOS SAS</t>
  </si>
  <si>
    <t>https://community.secop.gov.co/Public/Tendering/ContractNoticePhases/View?PPI=CO1.PPI.35082933&amp;isFromPublicArea=True&amp;isModal=False</t>
  </si>
  <si>
    <t>140-2024</t>
  </si>
  <si>
    <t>Adquisición de la herramienta tecnológica “RMS RiskLink” para la estimación de perdidas o modelos catastróficos en el ramo de terremoto.</t>
  </si>
  <si>
    <t>770223411-</t>
  </si>
  <si>
    <t>RISK MANAGEMENT SOLUTIONS, INC</t>
  </si>
  <si>
    <t>https://www.secop.gov.co/CO1BusinessLine/Tendering/ProcedureEdit/View?ProfileName=CCE-11-Procedimiento_Publicidad&amp;PPI=CO1.PPI.37504763&amp;DocUniqueName=Consulta&amp;DocTypeName=NextWay.Entities.Marketplace.Tendering.ProcedureRequest&amp;ProfileVersion=12&amp;DocUniqueIdentifier=CO1.REQ.7756462&amp;prevCtxUrl=https%3a%2f%2fwww.secop.gov.co%2fCO1BusinessLine%2fTendering%2fBuyerWorkArea%2fIndex%3fDocUniqueIdentifier%3dCO1.BDOS.7621085&amp;prevCtxLbl=&amp;Messages=Publicado%20|Success</t>
  </si>
  <si>
    <t>141-2024</t>
  </si>
  <si>
    <t>900491133-1</t>
  </si>
  <si>
    <t>DIAZ GRANADOS &amp; ABOGADOS CONSULTORES S.A.S.</t>
  </si>
  <si>
    <t>https://www.secop.gov.co/CO1BusinessLine/Tendering/ProcedureEdit/View?ProfileName=CCE-11-Procedimiento_Publicidad&amp;PPI=CO1.PPI.34464666&amp;DocUniqueName=Consulta&amp;DocTypeName=NextWay.Entities.Marketplace.Tendering.ProcedureRequest&amp;ProfileVersion=12&amp;DocUniqueIdentifier=CO1.REQ.6873763&amp;prevCtxUrl=https%3a%2f%2fwww.secop.gov.co%2fCO1BusinessLine%2fTendering%2fBuyerWorkArea%2fIndex%3fDocUniqueIdentifier%3dCO1.BDOS.6745095&amp;prevCtxLbl=&amp;Messages=Publicado%20|Success</t>
  </si>
  <si>
    <t>142-2024</t>
  </si>
  <si>
    <t>Realizar Auditoría de renovación al Sistema de Gestión Integral (Sistema de Gestión de la Calidad ISO 9001:2015 y Sistema Gestión Ambiental ISO 14001:2015). Realizar Auditoría de seguimiento al Sello de Buenas Prácticas de Innovación (NTC 5801:2019 componente innovación), conforme a propuesta de prestación de servicios 24-0565.</t>
  </si>
  <si>
    <t>860012336-1</t>
  </si>
  <si>
    <t>INSTITUTO COLOMBIANO DE NORMAS TECNICAS Y CERTIFICACION ICONTEC</t>
  </si>
  <si>
    <t>https://www.secop.gov.co/CO1BusinessLine/Tendering/ProcedureEdit/View?ProfileName=CCE-11-Procedimiento_Publicidad&amp;PPI=CO1.PPI.34453031&amp;DocUniqueName=Consulta&amp;DocTypeName=NextWay.Entities.Marketplace.Tendering.ProcedureRequest&amp;ProfileVersion=12&amp;DocUniqueIdentifier=CO1.REQ.6870746&amp;prevCtxUrl=https%3a%2f%2fwww.secop.gov.co%2fCO1BusinessLine%2fTendering%2fBuyerWorkArea%2fIndex%3fDocUniqueIdentifier%3dCO1.BDOS.6741577&amp;prevCtxLbl=&amp;Messages=Publicado%20|Success</t>
  </si>
  <si>
    <t>143-2024</t>
  </si>
  <si>
    <t>Contratar la inscripción y participación de un funcionario de la compañía en la capacitación “curso manager efr en gestión de la conciliación”.</t>
  </si>
  <si>
    <t>G83619676-</t>
  </si>
  <si>
    <t>FUNDACIÓN + FAMILIA</t>
  </si>
  <si>
    <t>https://www.secop.gov.co/CO1BusinessLine/Tendering/ProcedureEdit/View?ProfileName=CCE-11-Procedimiento_Publicidad&amp;PPI=CO1.PPI.34481461&amp;DocUniqueName=Consulta&amp;DocTypeName=NextWay.Entities.Marketplace.Tendering.ProcedureRequest&amp;ProfileVersion=12&amp;DocUniqueIdentifier=CO1.REQ.6975293&amp;prevCtxUrl=https%3a%2f%2fwww.secop.gov.co%2fCO1BusinessLine%2fTendering%2fBuyerWorkArea%2fIndex%3fDocUniqueIdentifier%3dCO1.BDOS.6749352&amp;prevCtxLbl=&amp;Messages=Publicado%20|Success</t>
  </si>
  <si>
    <t>144-2024</t>
  </si>
  <si>
    <t>30 OTROS / OUTSOURCING ASEO, CAFETERÍA</t>
  </si>
  <si>
    <t>Prestación de los servicios integrales de aseo, limpieza, desinfección y cafetería a nivel nacional, y el servicio de mantenimiento a través de operarios (toderos) para casa matriz en Bogotá, bajo la modalidad de outsourcing.</t>
  </si>
  <si>
    <t>804016472-1</t>
  </si>
  <si>
    <t>AMERICANA DE SERVICIOS LTDA.</t>
  </si>
  <si>
    <t>https://community.secop.gov.co/Public/Tendering/ContractNoticePhases/View?PPI=CO1.PPI.34792143&amp;isFromPublicArea=True&amp;isModal=False</t>
  </si>
  <si>
    <t>Gerencia De Indemnizaciones Soat, Vida Y AP</t>
  </si>
  <si>
    <t>145-2024</t>
  </si>
  <si>
    <t xml:space="preserve">Prestar los servicios de apoyo técnico operativo al proceso de indemnizaciones de los ramos SOAT y Accidentes personales. </t>
  </si>
  <si>
    <t>1000118556</t>
  </si>
  <si>
    <t>CAMILO ANDRÉS GONZALEZ GUTIERREZ</t>
  </si>
  <si>
    <t>https://www.secop.gov.co/CO1BusinessLine/Tendering/ProcedureEdit/View?ProfileName=CCE-11-Procedimiento_Publicidad&amp;PPI=CO1.PPI.34465570&amp;DocUniqueName=Consulta&amp;DocTypeName=NextWay.Entities.Marketplace.Tendering.ProcedureRequest&amp;ProfileVersion=12&amp;DocUniqueIdentifier=CO1.REQ.6873887&amp;prevCtxUrl=https%3a%2f%2fwww.secop.gov.co%2fCO1BusinessLine%2fTendering%2fBuyerWorkArea%2fIndex%3fDocUniqueIdentifier%3dCO1.BDOS.6745535&amp;prevCtxLbl=&amp;Messages=Publicado%20|Success</t>
  </si>
  <si>
    <t>146-2024</t>
  </si>
  <si>
    <t>1000127393</t>
  </si>
  <si>
    <t>NICOL TATIANA MENDOZA VARELA</t>
  </si>
  <si>
    <t>https://www.secop.gov.co/CO1BusinessLine/Tendering/ProcedureEdit/View?ProfileName=CCE-11-Procedimiento_Publicidad&amp;PPI=CO1.PPI.34465300&amp;DocUniqueName=Consulta&amp;DocTypeName=NextWay.Entities.Marketplace.Tendering.ProcedureRequest&amp;ProfileVersion=12&amp;DocUniqueIdentifier=CO1.REQ.6874083&amp;prevCtxUrl=https%3a%2f%2fwww.secop.gov.co%2fCO1BusinessLine%2fTendering%2fBuyerWorkArea%2fIndex%3fDocUniqueIdentifier%3dCO1.BDOS.6745396&amp;prevCtxLbl=&amp;Messages=Publicado%20|Success</t>
  </si>
  <si>
    <t>147-2024</t>
  </si>
  <si>
    <t>900166357-1</t>
  </si>
  <si>
    <t>VELEZ GUTIERREZ ABOGADOS SAS</t>
  </si>
  <si>
    <t>https://www.secop.gov.co/CO1BusinessLine/Tendering/ProcedureEdit/View?ProfileName=CCE-11-Procedimiento_Publicidad&amp;PPI=CO1.PPI.34528094&amp;DocUniqueName=Consulta&amp;DocTypeName=NextWay.Entities.Marketplace.Tendering.ProcedureRequest&amp;ProfileVersion=12&amp;DocUniqueIdentifier=CO1.REQ.6888974&amp;prevCtxUrl=https%3a%2f%2fwww.secop.gov.co%2fCO1BusinessLine%2fTendering%2fBuyerWorkArea%2fIndex%3fDocUniqueIdentifier%3dCO1.BDOS.6760347&amp;prevCtxLbl=&amp;Messages=Publicado%20|Success</t>
  </si>
  <si>
    <t>149-2024</t>
  </si>
  <si>
    <t>1023889755</t>
  </si>
  <si>
    <t>LAURA JOHANA MORENO PERDOMO</t>
  </si>
  <si>
    <t>https://community.secop.gov.co/Public/Tendering/ContractNoticePhases/View?PPI=CO1.PPI.34800140&amp;isFromPublicArea=True&amp;isModal=False</t>
  </si>
  <si>
    <t>150-2024</t>
  </si>
  <si>
    <t>52827821</t>
  </si>
  <si>
    <t>CLAUDIA MILENA GOYES RINCON</t>
  </si>
  <si>
    <t>No se publicó porque fue terminado sin ejecutarse.</t>
  </si>
  <si>
    <t>151-2024</t>
  </si>
  <si>
    <t>52980472</t>
  </si>
  <si>
    <t>DIANA CAROLINA BARRETO POLANIA</t>
  </si>
  <si>
    <t>https://www.secop.gov.co/CO1BusinessLine/Tendering/ProcedureEdit/View?ProfileName=CCE-11-Procedimiento_Publicidad&amp;PPI=CO1.PPI.34473346&amp;DocUniqueName=Consulta&amp;DocTypeName=NextWay.Entities.Marketplace.Tendering.ProcedureRequest&amp;ProfileVersion=12&amp;DocUniqueIdentifier=CO1.REQ.6875747&amp;prevCtxUrl=https%3a%2f%2fwww.secop.gov.co%2fCO1BusinessLine%2fTendering%2fBuyerWorkArea%2fIndex%3fDocUniqueIdentifier%3dCO1.BDOS.6747002&amp;prevCtxLbl=&amp;Messages=Publicado%20|Success</t>
  </si>
  <si>
    <t>152-2024</t>
  </si>
  <si>
    <t>1030607665</t>
  </si>
  <si>
    <t>MIGUEL ANGEL POLANCO RAMOS</t>
  </si>
  <si>
    <t>https://www.secop.gov.co/CO1BusinessLine/Tendering/ProcedureEdit/View?ProfileName=CCE-11-Procedimiento_Publicidad&amp;PPI=CO1.PPI.34474636&amp;DocUniqueName=Consulta&amp;DocTypeName=NextWay.Entities.Marketplace.Tendering.ProcedureRequest&amp;ProfileVersion=12&amp;DocUniqueIdentifier=CO1.REQ.6875858&amp;prevCtxUrl=https%3a%2f%2fwww.secop.gov.co%2fCO1BusinessLine%2fTendering%2fBuyerWorkArea%2fIndex%3fDocUniqueIdentifier%3dCO1.BDOS.6746978&amp;prevCtxLbl=&amp;Messages=Publicado%20|Success</t>
  </si>
  <si>
    <t>153-2024</t>
  </si>
  <si>
    <t>52087236</t>
  </si>
  <si>
    <t>JOSÉ ALEXANDER CHÁVEZ BUITRAGO</t>
  </si>
  <si>
    <t>https://www.secop.gov.co/CO1BusinessLine/Tendering/ProcedureEdit/View?ProfileName=CCE-11-Procedimiento_Publicidad&amp;PPI=CO1.PPI.34465735&amp;DocUniqueName=Consulta&amp;DocTypeName=NextWay.Entities.Marketplace.Tendering.ProcedureRequest&amp;ProfileVersion=12&amp;DocUniqueIdentifier=CO1.REQ.6874062&amp;prevCtxUrl=https%3a%2f%2fwww.secop.gov.co%2fCO1BusinessLine%2fTendering%2fBuyerWorkArea%2fIndex%3fDocUniqueIdentifier%3dCO1.BDOS.6745549&amp;prevCtxLbl=&amp;Messages=Publicado%20|Success</t>
  </si>
  <si>
    <t>154-2024</t>
  </si>
  <si>
    <t>79755436</t>
  </si>
  <si>
    <t>WILLIAM SARMIENTO ALVAREZ</t>
  </si>
  <si>
    <t>https://community.secop.gov.co/Public/Tendering/ContractNoticePhases/View?PPI=CO1.PPI.34832091&amp;isFromPublicArea=True&amp;isModal=False</t>
  </si>
  <si>
    <t>155-2024</t>
  </si>
  <si>
    <t>79842102</t>
  </si>
  <si>
    <t>OSCAR IVAN ORDOÑEZ JIMENEZ</t>
  </si>
  <si>
    <t>https://community.secop.gov.co/Public/Tendering/ContractNoticePhases/View?PPI=CO1.PPI.34798453&amp;isFromPublicArea=True&amp;isModal=False</t>
  </si>
  <si>
    <t>156-2024</t>
  </si>
  <si>
    <t>1019040708</t>
  </si>
  <si>
    <t>MABEL ELIANA CAMELO PARDO</t>
  </si>
  <si>
    <t>https://community.secop.gov.co/Public/Tendering/ContractNoticePhases/View?PPI=CO1.PPI.34799414&amp;isFromPublicArea=True&amp;isModal=False</t>
  </si>
  <si>
    <t>157-2024</t>
  </si>
  <si>
    <t>Contratar la inscripción y participación de dos (2) funcionarios en la capacitación “Auditor Líder ISO/IEC 27001:2022”.</t>
  </si>
  <si>
    <t>830061576-2</t>
  </si>
  <si>
    <t>ETEK INTERNATIONAL CORPORATION SUCURSAL COLOMBIA</t>
  </si>
  <si>
    <t>https://www.secop.gov.co/CO1BusinessLine/Tendering/ProcedureEdit/View?ProfileName=CCE-11-Procedimiento_Publicidad&amp;PPI=CO1.PPI.34856754&amp;DocUniqueName=Consulta&amp;DocTypeName=NextWay.Entities.Marketplace.Tendering.ProcedureRequest&amp;ProfileVersion=12&amp;DocUniqueIdentifier=CO1.REQ.6975227&amp;prevCtxUrl=https%3a%2f%2fwww.secop.gov.co%2fCO1BusinessLine%2fTendering%2fBuyerWorkArea%2fIndex%3fDocUniqueIdentifier%3dCO1.BDOS.6845333&amp;prevCtxLbl=&amp;Messages=Publicado%20|Success</t>
  </si>
  <si>
    <t>158-2024</t>
  </si>
  <si>
    <t>Suministrar, instalar y poner en funcionamiento las ventanas y puerta con sistema de insonorización en la Sala de Juntas de Presidencia del piso 9 del edificio de Casa Matriz.</t>
  </si>
  <si>
    <t>900520297-6</t>
  </si>
  <si>
    <t>SUPERVENTANAS SAS</t>
  </si>
  <si>
    <t>https://community.secop.gov.co/Public/Tendering/ContractNoticePhases/View?PPI=CO1.PPI.34791276&amp;isFromPublicArea=True&amp;isModal=Falseos</t>
  </si>
  <si>
    <t>Gerencia de Negocios Estatales
Gerencia de Contratacion</t>
  </si>
  <si>
    <t>159-2024</t>
  </si>
  <si>
    <t>Prestación de servicios profesionales de asesoría jurídica en contratación estatal y privada.</t>
  </si>
  <si>
    <t>900084759-6</t>
  </si>
  <si>
    <t>DE VIVERO &amp; ASOCIADOS SAS</t>
  </si>
  <si>
    <t>https://community.secop.gov.co/Public/Tendering/ContractNoticePhases/View?PPI=CO1.PPI.35537448&amp;isFromPublicArea=True&amp;isModal=False</t>
  </si>
  <si>
    <t>160-2024</t>
  </si>
  <si>
    <t>Prestación de servicios profesionales de peritaje especializado de daños que sufran y/o causen los vehículos y/o bicicletas que conforman el parque automotor asegurado por La Previsora y que afecten las pólizas expedidas bajo el ramo de automóviles (incluye todos los amparos).</t>
  </si>
  <si>
    <t>860053523-8</t>
  </si>
  <si>
    <t>COMPAÑÍA COLOMBIANA DE SERVICIO AUTOMOTRIZ S.A. COLSERAUTO S.A.</t>
  </si>
  <si>
    <t>https://community.secop.gov.co/Public/Tendering/ContractNoticePhases/View?PPI=CO1.PPI.34758153&amp;isFromPublicArea=True&amp;isModal=False</t>
  </si>
  <si>
    <t>161-2024</t>
  </si>
  <si>
    <t>Prestar los servicios especializados sobre la plataforma de Sistema Gestor de Identidades para la actualización integración soporte y mantenimiento a la plataforma de Oracle Identity Governance.</t>
  </si>
  <si>
    <t>SOAIN SOFTWARE ASSOCIATES S A S</t>
  </si>
  <si>
    <t>https://www.secop.gov.co/CO1BusinessLine/Tendering/ProcedureEdit/View?docUniqueIdentifier=CO1.REQ.6970599&amp;prevCtxUrl=https%3a%2f%2fwww.secop.gov.co%2fCO1BusinessLine%2fTendering%2fBuyerDossierWorkspace%2fIndex%3fcreateDateFrom%3d07%2f04%2f2024+21%3a11%3a58%26createDateTo%3d07%2f10%2f2024+21%3a11%3a58%26filteringState%3d1%26sortingState%3dLastModifiedDESC%26showAdvancedSearch%3dFalse%26showAdvancedSearchFields%3dFalse%26folderCode%3dALL%26selectedDossier%3dCO1.BDOS.6841357%26selectedRequest%3dCO1.REQ.6970599%26&amp;prevCtxLbl=Procesos+de+la+Entidad+Estatal</t>
  </si>
  <si>
    <t>162-2024</t>
  </si>
  <si>
    <t>Prestar los servicios profesionales para la renovación de LEI (por sus siglas en inglés, "LEGAL ENTITY IDENTIFIER")</t>
  </si>
  <si>
    <t>https://community.secop.gov.co/Public/Tendering/ContractNoticePhases/View?PPI=CO1.PPI.34859778&amp;isFromPublicArea=True&amp;isModal=False</t>
  </si>
  <si>
    <t>164-2024</t>
  </si>
  <si>
    <t xml:space="preserve">Representar en calidad tanto activa como pasiva a LA PREVISORA S.A. en los procesos judiciales, pre-judiciales, de responsabilidad fiscal, procedimientos administrativos, arbitramentos y en general en todo tipo de litigio o procedimiento encomendado, dentro del marco de las competencias de la vicepresidencia jurídica. </t>
  </si>
  <si>
    <t>900986706-7</t>
  </si>
  <si>
    <t>CUADRO &amp; ESPINOSA GROUP S.A.S.</t>
  </si>
  <si>
    <t>https://www.secop.gov.co/CO1BusinessLine/Tendering/ProcedureEdit/Update?DocUniqueIdentifier=CO1.REQ.6679154</t>
  </si>
  <si>
    <t>165-2024</t>
  </si>
  <si>
    <t>Contratar la inscripción y participación de un (1) funcionario en el curso Venture Capital.</t>
  </si>
  <si>
    <t>900559366-5</t>
  </si>
  <si>
    <t>ASOCIACION COLOMBIANA DE CAPITAL PRIVADO</t>
  </si>
  <si>
    <t>https://community.secop.gov.co/Public/Tendering/ContractNoticePhases/View?PPI=CO1.PPI.34861097&amp;isFromPublicArea=True&amp;isModal=False</t>
  </si>
  <si>
    <t>166-2024</t>
  </si>
  <si>
    <t>Prestar los servicios de Revisoría Fiscal a LA PREVISORA S.A. conforme con las normas legales vigentes aplicables a LA PREVISORA S.A., en especial las previstas en el artículo 207 del Código de Comercio, Estatuto Orgánico del Sistema Financiero, Circular Externa 029 de 2014 (Circular Básica Jurídica).</t>
  </si>
  <si>
    <t>860600063-9</t>
  </si>
  <si>
    <t>BDO AUDIT S.A.S. BIC</t>
  </si>
  <si>
    <t>https://www.secop.gov.co/CO1BusinessLine/Tendering/ProcedureEdit/View?docUniqueIdentifier=CO1.REQ.6880306&amp;prevCtxUrl=https%3a%2f%2fwww.secop.gov.co%2fCO1BusinessLine%2fTendering%2fBuyerDossierWorkspace%2fIndex%3fallWords2Search%3d166-2024%26createDateFrom%3d08%2f04%2f2024+13%3a56%3a36%26createDateTo%3d08%2f10%2f2024+13%3a56%3a36%26filteringState%3d1%26sortingState%3dLastModifiedDESC%26showAdvancedSearch%3dFalse%26showAdvancedSearchFields%3dFalse%26folderCode%3dALL%26selectedDossier%3dCO1.BDOS.6751323%26selectedRequest%3dCO1.REQ.6880306%26&amp;prevCtxLbl=Procesos+de+la+Entidad+Estatal</t>
  </si>
  <si>
    <t>167-2024</t>
  </si>
  <si>
    <t xml:space="preserve">Realizar los trámites de registro y renovación de propiedad intelectual ante los entes respectivos, así como la asesoría jurídica relacionada con propiedad intelectual. </t>
  </si>
  <si>
    <t>901011256-4</t>
  </si>
  <si>
    <t>HERAS ABOGADOS S.A.S.</t>
  </si>
  <si>
    <t>https://www.secop.gov.co/CO1BusinessLine/Tendering/ProcedureEdit/View?ProfileName=CCE-11-Procedimiento_Publicidad&amp;PPI=CO1.PPI.34842610&amp;DocUniqueName=Consulta&amp;DocTypeName=NextWay.Entities.Marketplace.Tendering.ProcedureRequest&amp;ProfileVersion=12&amp;DocUniqueIdentifier=CO1.REQ.6971667&amp;prevCtxUrl=https%3a%2f%2fwww.secop.gov.co%2fCO1BusinessLine%2fTendering%2fBuyerWorkArea%2fIndex%3fDocUniqueIdentifier%3dCO1.BDOS.6842126&amp;prevCtxLbl=&amp;Messages=Publicado%20|Success</t>
  </si>
  <si>
    <t>169-2024</t>
  </si>
  <si>
    <t>Consultoría para gestionar la reputación corporativa, partiendo de la identificación, priorización de los diferentes grupos de interés, valoración de los riesgos reputacionales, cuantificación del índice reputacional y plan de implementación.</t>
  </si>
  <si>
    <t>800011951-9</t>
  </si>
  <si>
    <t>CENTRO NACIONAL DE CONSULTORIA S.A.</t>
  </si>
  <si>
    <t>https://community.secop.gov.co/Public/Tendering/ContractNoticePhases/View?PPI=CO1.PPI.34872325&amp;isFromPublicArea=True&amp;isModal=False</t>
  </si>
  <si>
    <t>170-2024</t>
  </si>
  <si>
    <t>Servicio de una plataforma WEB para uso ilimitado de los módulos de competencias, desempeño por objetivos, tareas, análisis de potencial, volatilidad, planes de desarrollo, clima organizacional, organigrama, perfiles de cargo, criticidad de cargos y planes de sucesión, dotaciones, hojas de vida e incluido el servicio de hosting.</t>
  </si>
  <si>
    <t>https://community.secop.gov.co/Public/Tendering/ContractNoticePhases/View?PPI=CO1.PPI.34741568&amp;isFromPublicArea=True&amp;isModal=False</t>
  </si>
  <si>
    <t>171-2024</t>
  </si>
  <si>
    <t>Contratar la inscripción y participación de un (1) funcionario en el II congreso nacional de derecho disciplinario</t>
  </si>
  <si>
    <t>901764705-0</t>
  </si>
  <si>
    <t>ASOCIACIÓN COLOMBIANA DE DERECHO DISCIPLINARIO</t>
  </si>
  <si>
    <t>https://community.secop.gov.co/Public/Tendering/ContractNoticePhases/View?PPI=CO1.PPI.34732819&amp;isFromPublicArea=True&amp;isModal=False</t>
  </si>
  <si>
    <t>172-2024</t>
  </si>
  <si>
    <t xml:space="preserve">suministro y la distribución continua de herramientas, materiales de construcción, materiales eléctricos y de ferretería en las cantidades y especificaciones que le sean requeridas </t>
  </si>
  <si>
    <t>52972379</t>
  </si>
  <si>
    <t>CATTERINE JULIETH TOVAR ANGULO</t>
  </si>
  <si>
    <t>https://community.secop.gov.co/Public/Tendering/ContractNoticePhases/View?PPI=CO1.PPI.37420067&amp;isFromPublicArea=True&amp;isModal=False</t>
  </si>
  <si>
    <t>173-2024</t>
  </si>
  <si>
    <t xml:space="preserve">servicios de apoyo técnico operativo al proceso de indemnizaciones de los ramos SOAT y Accidentes personales. </t>
  </si>
  <si>
    <t>52963769</t>
  </si>
  <si>
    <t>YUDY ANGELICA CELIS MORALES</t>
  </si>
  <si>
    <t>https://www.secop.gov.co/CO1BusinessLine/Tendering/ProcedureEdit/View?ProfileName=CCE-11-Procedimiento_Publicidad&amp;PPI=CO1.PPI.34494019&amp;DocUniqueName=Consulta&amp;DocTypeName=NextWay.Entities.Marketplace.Tendering.ProcedureRequest&amp;ProfileVersion=12&amp;DocUniqueIdentifier=CO1.REQ.6881653&amp;prevCtxUrl=https%3a%2f%2fwww.secop.gov.co%2fCO1BusinessLine%2fTendering%2fBuyerWorkArea%2fIndex%3fDocUniqueIdentifier%3dCO1.BDOS.6752387&amp;prevCtxLbl=&amp;Messages=Publicado%20|Success</t>
  </si>
  <si>
    <t>174-2024</t>
  </si>
  <si>
    <t>servicios de apoyo técnico operativo al proceso de indemnizaciones de los ramos Soat y Accidentes personales.</t>
  </si>
  <si>
    <t>1004842718</t>
  </si>
  <si>
    <t>SEBASTIAN BOLIVAR CESPEDES</t>
  </si>
  <si>
    <t>https://community.secop.gov.co/Public/Tendering/ContractNoticePhases/View?PPI=CO1.PPI.34731821&amp;isFromPublicArea=True&amp;isModal=False</t>
  </si>
  <si>
    <t>175-2024</t>
  </si>
  <si>
    <t>servicios de apoyo profesional para la Gerencia de Litigios, con el fin de contribuir al fortalecimiento en la gestión y seguimiento de los Procesos Judiciales, Procedimientos Administrativos y Juicios Fiscales a nivel Nacional, que le sean asignados.</t>
  </si>
  <si>
    <t>1082217074</t>
  </si>
  <si>
    <t>VERONICA CAVIEDES RAMIREZ</t>
  </si>
  <si>
    <t>https://www.secop.gov.co/CO1BusinessLine/Tendering/ProcedureEdit/View?ProfileName=CCE-11-Procedimiento_Publicidad&amp;PPI=CO1.PPI.34493950&amp;DocUniqueName=Consulta&amp;DocTypeName=NextWay.Entities.Marketplace.Tendering.ProcedureRequest&amp;ProfileVersion=12&amp;DocUniqueIdentifier=CO1.REQ.6948883&amp;prevCtxUrl=https%3a%2f%2fwww.secop.gov.co%2fCO1BusinessLine%2fTendering%2fBuyerWorkArea%2fIndex%3fDocUniqueIdentifier%3dCO1.BDOS.6752393&amp;prevCtxLbl=&amp;Messages=Publicado%20|Success</t>
  </si>
  <si>
    <t>Subgerencia de Planeación Comercial</t>
  </si>
  <si>
    <t>176-2024</t>
  </si>
  <si>
    <t>Renovar el licenciamiento para uso de la plataforma SALESFORCE.COM de productos Force.com- Enterprise Edition (Enterprise Applications), Sales Cloud Lightning CRMEnterprise Edition (Spanish), Partner Community Members y Data Storage (10 GB), con el fin que LA PREVISORA S.A. de cumplimiento a la protección de derechos de propiedad intelectual.</t>
  </si>
  <si>
    <t>900858967-4</t>
  </si>
  <si>
    <t>QUANTICS SAS</t>
  </si>
  <si>
    <t>https://community.secop.gov.co/Public/Tendering/ContractNoticePhases/View?PPI=CO1.PPI.34862265&amp;isFromPublicArea=True&amp;isModal=False</t>
  </si>
  <si>
    <t>177-2024</t>
  </si>
  <si>
    <t>servicios profesionales de peritaje especializado de daños que sufran y/o causen los vehículos y/o bicicletas que conforman el parque automotor asegurado por LA PREVISORA S.A. y que afecten las pólizas expedidas bajo el ramo de automóviles (incluye todos los amparos).</t>
  </si>
  <si>
    <t>https://community.secop.gov.co/Public/Tendering/ContractNoticePhases/View?PPI=CO1.PPI.34891060&amp;isFr</t>
  </si>
  <si>
    <t xml:space="preserve">Subgerencia De Mejoramiento De Procesos </t>
  </si>
  <si>
    <t>178-2024</t>
  </si>
  <si>
    <t>servicio de mantenimiento, soporte técnico, capacitación y desarrollos de la plataforma ISOLUCION.</t>
  </si>
  <si>
    <t>900239396-3</t>
  </si>
  <si>
    <t>ISOLUCION SISTEMAS INTEGRADOS DE GESTION S.A.</t>
  </si>
  <si>
    <t>179-2024</t>
  </si>
  <si>
    <t>servicios de apoyo técnico para la Gerencia de Litigios, con el fin de contribuir al fortalecimiento en la gestión y seguimiento de los Procesos Judiciales, Procedimientos Administrativos y Juicios Fiscales a nivel Nacional, que le sean asignados.</t>
  </si>
  <si>
    <t>1083039219</t>
  </si>
  <si>
    <t>PAOLA MARCELA AARON COVELLI</t>
  </si>
  <si>
    <t>https://community.secop.gov.co/Public/Tendering/ContractNoticePhases/View?PPI=CO1.PPI.37452511&amp;isFromPublicArea=True&amp;isModal=False</t>
  </si>
  <si>
    <t>180-2024</t>
  </si>
  <si>
    <t>Contratar la participación de cuatro (4) funcionarios de la compañía en el XI congreso internacional de gerencia de proyectos 2024.</t>
  </si>
  <si>
    <t>830085726-4</t>
  </si>
  <si>
    <t>PMI COLOMBIA CHAPTER</t>
  </si>
  <si>
    <t>https://community.secop.gov.co/Public/Tendering/ContractNoticePhases/View?PPI=CO1.PPI.34864737&amp;isFromPublicArea=True&amp;isModal=False</t>
  </si>
  <si>
    <t>181-2024</t>
  </si>
  <si>
    <t>Contratar la inscripción y participación de dos (2) funcionarios en el Curso Virtual Sincrónico ENTRENAMIENTO CERTIFICADO EN GRI</t>
  </si>
  <si>
    <t>900327192-5</t>
  </si>
  <si>
    <t>CORPORACIÓN RED LOCAL DEL PACTO GLOBAL EN COLOMBIA</t>
  </si>
  <si>
    <t>https://community.secop.gov.co/Public/Tendering/ContractNoticePhases/View?PPI=CO1.PPI.34730852&amp;isFromPublicArea=True&amp;isModal=False</t>
  </si>
  <si>
    <t>182-2024</t>
  </si>
  <si>
    <t>Participar en el CONGRESO NACIONAL DE INTERMEDIARIOS DE SEGURO organizado por ACOIS (Asociación Colombiana de Intermediación de Seguros).</t>
  </si>
  <si>
    <t>900622708-1</t>
  </si>
  <si>
    <t>ASOCIACIÓN COLOMBIANA DE INTERMEDIARIOS DE SEGUROS</t>
  </si>
  <si>
    <t>https://community.secop.gov.co/Public/Tendering/ContractNoticePhases/View?PPI=CO1.PPI.34863085&amp;isFromPublicArea=True&amp;isModal=False</t>
  </si>
  <si>
    <t>183-2024</t>
  </si>
  <si>
    <t>1000473632</t>
  </si>
  <si>
    <t>JUAN FELIPE VILLAREAL CRUZ</t>
  </si>
  <si>
    <t>https://community.secop.gov.co/Public/Tendering/ContractNoticePhases/View?PPI=CO1.PPI.34730766&amp;isFromPublicArea=True&amp;isModal=False</t>
  </si>
  <si>
    <t>Gerencia De Planeacion Financiera</t>
  </si>
  <si>
    <t>184-2024</t>
  </si>
  <si>
    <t>Prestación de servicios profesionales para la revisión anual de la calificación de “Fortaleza Financiera” de LA PREVISORA S.A.</t>
  </si>
  <si>
    <t>800214001-9</t>
  </si>
  <si>
    <t>FITCH RATINGS COLOMBIA S.A. SOCIEDA CALIFICADORA DE VALORES</t>
  </si>
  <si>
    <t>https://community.secop.gov.co/Public/Tendering/ContractNoticePhases/View?PPI=CO1.PPI.34712065&amp;isFromPublicArea=True&amp;isModal=False</t>
  </si>
  <si>
    <t>Arquitectura Empresarial</t>
  </si>
  <si>
    <t>185-2024</t>
  </si>
  <si>
    <t>servicios renovación del licenciamiento de la plataforma de modelamiento ERWIN EVOLVE, y los servicios de diseño, construcción, soporte y mantenimiento de los componentes de arquitectura que conforman el metamodelo y repositorio de la arquitectura empresarial de LA PREVISORA S.A.</t>
  </si>
  <si>
    <t>900150121-0</t>
  </si>
  <si>
    <t>MANAGEMENT AND QUALITY S.A.S.</t>
  </si>
  <si>
    <t>https://community.secop.gov.co/Public/Tendering/ContractNoticePhases/View?PPI=CO1.PPI.35083438&amp;isFromPublicArea=True&amp;isModal=False</t>
  </si>
  <si>
    <t>186-2024</t>
  </si>
  <si>
    <t xml:space="preserve">servicios para la implementación de los módulos y actividades priorizadas derivadas del diagnóstico de la Ruta Estratégica de Innovación para LA PREVISORA S.A., que fortalezca las capacidades en la aplicación de herramientas metodológicas y apropie el fomento de concomimiento interno en creatividad e innovación. </t>
  </si>
  <si>
    <t>INNSTINTO S.A.S</t>
  </si>
  <si>
    <t>https://community.secop.gov.co/Public/Tendering/ContractNoticePhases/View?PPI=CO1.PPI.34703584&amp;isFromPublicArea=True&amp;isModal=False</t>
  </si>
  <si>
    <t>187-2024</t>
  </si>
  <si>
    <t>servicio de soporte, integración y mantenimiento de los micrositios y aplicativos integrados en el portal web www.previsora.gov.co, portal de proveedores, formulario de Autos, Formulario IPS y el Portal externo de Bancamía, incluyendo los mantenimientos evolutivos que se acuerden entre las partes.</t>
  </si>
  <si>
    <t>900234657-8</t>
  </si>
  <si>
    <t>DYNAMIC CORPORATION LTDA</t>
  </si>
  <si>
    <t>https://community.secop.gov.co/Public/Tendering/ContractNoticePhases/View?PPI=CO1.PPI.37461856&amp;isFromPublicArea=True&amp;isModal=False</t>
  </si>
  <si>
    <t>188-2024</t>
  </si>
  <si>
    <t xml:space="preserve">servicios de financiación de primas de seguros y gestión y administración de recuperación o cobro de cartera con el fin de facilitar a los tomadores y/o asegurados de LA PREVISORA S.A. la adquisición de los seguros comercializados por esta. </t>
  </si>
  <si>
    <t>800062782-9</t>
  </si>
  <si>
    <t>SERVIEFECTIVO S.A.S.</t>
  </si>
  <si>
    <t>https://community.secop.gov.co/Public/Tendering/ContractNoticePhases/View?PPI=CO1.PPI.34894359&amp;isFromPublicArea=True&amp;isModal=False</t>
  </si>
  <si>
    <t>189-2024</t>
  </si>
  <si>
    <t>Suministro e instalación de persianas en la sala de juntas de Presidencia y área de Secretaria General del piso noveno del edificio de Casa Matriz.</t>
  </si>
  <si>
    <t>MEGAOBRAS CONSTRUCCIONES LIVIANAS S A S</t>
  </si>
  <si>
    <t>https://community.secop.gov.co/Public/Tendering/ContractNoticePhases/View?PPI=CO1.PPI.34702163&amp;isFromPublicArea=True&amp;isModal=False</t>
  </si>
  <si>
    <t>190-2024</t>
  </si>
  <si>
    <t>servicio de inspección y certificación conforme a la legislación vigente, de conformidad con lo previsto en el Acuerdo 470 de 2011, la resolución 092 de 2012 de la Alcaldía Mayor de Bogotá y los requisitos establecidos en la Norma Técnica Colombiana NTC 5926 de 2014 de los transportes verticales y puertas eléctricas.</t>
  </si>
  <si>
    <t>901406402-1</t>
  </si>
  <si>
    <t>INSPECCION Y CERTIFICACION MULTINACIONAL S.A.S</t>
  </si>
  <si>
    <t>https://community.secop.gov.co/Public/Tendering/ContractNoticePhases/View?PPI=CO1.PPI.34700442&amp;isFromPublicArea=True&amp;isModal=False</t>
  </si>
  <si>
    <t>Gerencia De Innovación Y Procesos 
Gerencia de Tecnología</t>
  </si>
  <si>
    <t>191-2024</t>
  </si>
  <si>
    <t>Suministrar el derecho que permita el uso de la herramienta Agility para el correcto funcionamiento y ejecución de los asistentes robóticos desarrollados e implementados en la plataforma provista por LA PREVISORA S.A.</t>
  </si>
  <si>
    <t>900332892-2</t>
  </si>
  <si>
    <t>ENTERDEV S. A. S.</t>
  </si>
  <si>
    <t>https://community.secop.gov.co/Public/Tendering/ContractNoticePhases/View?PPI=CO1.PPI.34682413&amp;isFromPublicArea=True&amp;isModal=False</t>
  </si>
  <si>
    <t>192-2024</t>
  </si>
  <si>
    <t>Suministro e instalación y puesta en funcionamiento de dos (2) aires acondicionados para el cuarto de UPS ubicado en el primer piso de LA PREVISORA S.A.</t>
  </si>
  <si>
    <t>https://community.secop.gov.co/Public/Tendering/ContractNoticePhases/View?PPI=CO1.PPI.34895301&amp;isFromPublicArea=True&amp;isModal=False</t>
  </si>
  <si>
    <t>193-2024</t>
  </si>
  <si>
    <t>Participar en el CONGRESO DEL QUINTO DIA INTERNACIONAL ANTIFRAUDE, organizado por INIF con el objetivo de hacer presencia de marca y que los asistentes puedan evidenciar y validar el compromiso de Previsora en el gremio asegurador.</t>
  </si>
  <si>
    <t>https://community.secop.gov.co/Public/Tendering/ContractNoticePhases/View?PPI=CO1.PPI.34868533&amp;isFromPublicArea=True&amp;isModal=False</t>
  </si>
  <si>
    <t>194-2024</t>
  </si>
  <si>
    <t>Contratar la inscripción participación de dos (2) funcionarios de la compañía en el congreso go-experience con propósito, a celebrarse en la ciudad de Bogotá los días dieciocho (18) y diecinueve (19) de septiembre de dos mil veinticuatro (2024).</t>
  </si>
  <si>
    <t>901387765-5</t>
  </si>
  <si>
    <t>GREMIO COLOMBIANO DE LA EXPERIENCIA</t>
  </si>
  <si>
    <t>https://community.secop.gov.co/Public/Tendering/ContractNoticePhases/View?PPI=CO1.PPI.34608900&amp;isFromPublicArea=True&amp;isModal=False</t>
  </si>
  <si>
    <t>195-2024</t>
  </si>
  <si>
    <t>Prestar el servicio de antivirus con tecnología XDR en solución SaaS.</t>
  </si>
  <si>
    <t>900418656-1</t>
  </si>
  <si>
    <t>GRUPO MICROSISTEMAS COLOMBIA SAS</t>
  </si>
  <si>
    <t>https://www.secop.gov.co/CO1BusinessLine/Tendering/ProcedureEdit/View?ProfileName=CCE-11-Procedimiento_Publicidad&amp;PPI=CO1.PPI.37479929&amp;DocUniqueName=Consulta&amp;DocTypeName=NextWay.Entities.Marketplace.Tendering.ProcedureRequest&amp;ProfileVersion=12&amp;DocUniqueIdentifier=CO1.REQ.7747891&amp;prevCtxUrl=https%3a%2f%2fwww.secop.gov.co%2fCO1BusinessLine%2fTendering%2fBuyerWorkArea%2fIndex%3fDocUniqueIdentifier%3dCO1.BDOS.7613182&amp;prevCtxLbl=&amp;Messages=Publicado%20|Success</t>
  </si>
  <si>
    <t>196-2024</t>
  </si>
  <si>
    <t>Participar en el CONGRESO DE TRASPORTES DE CARGA Y LOGÍSTICA organizado por Federación Colombiana De Transporte De Carga Y Su Logística (COLFECAR) con el objetivo de tener presencia de marca y que los asistentes puedan evidenciar el compromiso de Previsora en el gremio asegurador.</t>
  </si>
  <si>
    <t>860054482-9</t>
  </si>
  <si>
    <t>FEDERACION COLOMBIANA DE TRANSPORTADORES DE CARGA POR CARRETERA COLFECAR</t>
  </si>
  <si>
    <t>https://community.secop.gov.co/Public/Tendering/ContractNoticePhases/View?PPI=CO1.PPI.34606941&amp;isFromPublicArea=True&amp;isModal=False</t>
  </si>
  <si>
    <t>197-2024</t>
  </si>
  <si>
    <t>Realizar Auditoría de certificación en Sello de No discriminación del Ministerio del Interior.</t>
  </si>
  <si>
    <t>https://community.secop.gov.co/Public/Tendering/ContractNoticePhases/View?PPI=CO1.PPI.37468192&amp;isFromPublicArea=True&amp;isModal=False</t>
  </si>
  <si>
    <t>198-2024</t>
  </si>
  <si>
    <t>Participar en la “CONVENCIÓN NACIONAL DE SEGUROS 2024”, organizado por la FEDERACIÓN DE ASEGURADORES COLOMBIANOS (FASECOLDA)</t>
  </si>
  <si>
    <t>https://community.secop.gov.co/Public/Tendering/ContractNoticePhases/View?PPI=CO1.PPI.36264001&amp;isFromPublicArea=True&amp;isModal=False</t>
  </si>
  <si>
    <t>199-2024</t>
  </si>
  <si>
    <t>Participar como patrocinador y por conveniencia comercial en el Congreso ACOAS (Asociación Colombiana de Corredores de Seguros), el cual se realizará los días 17 y 18 de octubre de 2024, en el Hotel Movich en la ciudad</t>
  </si>
  <si>
    <t>https://community.secop.gov.co/Public/Tendering/ContractNoticePhases/View?PPI=CO1.PPI.35471689&amp;isFromPublicArea=True&amp;isModal=False</t>
  </si>
  <si>
    <t>Gerencia de Desarrollo Comercial</t>
  </si>
  <si>
    <t>200-2024</t>
  </si>
  <si>
    <t>Prestar sus servicios para diseñar, estructurar, desarrollar e implementar los programas de formación definidos por LA PREVISORA S.A. y garantizar su implementación a nivel nacional para los aliados estratégicos vinculados y canales de comercialización de LA PREVISORA S.A.</t>
  </si>
  <si>
    <t>https://community.secop.gov.co/Public/Tendering/ContractNoticePhases/View?PPI=CO1.PPI.37456730&amp;isFromPublicArea=True&amp;isModal=False</t>
  </si>
  <si>
    <t>201-2024</t>
  </si>
  <si>
    <t>Inscripción y participación de un (1) funcionario en el XXVIII Congreso Latinoamericano de Auditoría Interna.</t>
  </si>
  <si>
    <t>830073347-4</t>
  </si>
  <si>
    <t>INSTITUTO DE AUDITORES INTERNOS DE COLOMBIA</t>
  </si>
  <si>
    <t>https://community.secop.gov.co/Public/Tendering/ContractNoticePhases/View?PPI=CO1.PPI.36337701&amp;isFromPublicArea=True&amp;isModal=False</t>
  </si>
  <si>
    <t>202-2024</t>
  </si>
  <si>
    <t>Realizar la renovación del licenciamiento de los módulos del Sistema SAS®, sumado a la prestación del servicio de soporte técnico brindar capacitación a los funcionarios que LA PREVISORA S.A. designe del curso denominado Workshop SAS® Office Analytics.</t>
  </si>
  <si>
    <t>830048654-5</t>
  </si>
  <si>
    <t>SAS INSTITUTE COLOMBIA S.A.S.</t>
  </si>
  <si>
    <t>https://www.secop.gov.co/CO1BusinessLine/Tendering/BuyerWorkArea/Index?docUniqueIdentifier=CO1.BDOS.7146626&amp;prevCtxUrl=https%3a%2f%2fwww.secop.gov.co%2fCO1BusinessLine%2fTendering%2fBuyerDossierWorkspace%2fIndex%3fcreateDateFrom%3d12%2f06%2f2024+15%3a08%3a06%26createDateTo%3d12%2f12%2f2024+15%3a08%3a06%26filteringState%3d1%26sortingState%3dLastModifiedDESC%26showAdvancedSearch%3dFalse%26showAdvancedSearchFields%3dFalse%26folderCode%3dALL%26selectedDossier%3dCO1.BDOS.7146626%26selectedRequest%3dCO1.REQ.7295633%26&amp;prevCtxLbl=Procesos+de+la+Entidad+Estatal</t>
  </si>
  <si>
    <t>203-2024</t>
  </si>
  <si>
    <t xml:space="preserve">Prestar los servicios profesionales legales atinentes al análisis y aspectos a tener en cuenta sobre la jurisdicción aplicable idónea para la celebración del contrato Global Custodial Services Agreement </t>
  </si>
  <si>
    <t>https://community.secop.gov.co/Public/Tendering/ContractNoticePhases/View?PPI=CO1.PPI.35398415&amp;isFromPublicArea=True&amp;isModal=False</t>
  </si>
  <si>
    <t>204-2024</t>
  </si>
  <si>
    <t>Prestar el servicio de un (1) día de emisora en las instalaciones de la compañía (Calle 57 # 9-07 - Bogotá) con un alcance a 27 Sucursales presentes a Nivel Nacional a través de Streaming.</t>
  </si>
  <si>
    <t>901188527-5</t>
  </si>
  <si>
    <t>TORO ENTERTAINMENT CREW SAS</t>
  </si>
  <si>
    <t>https://www.secop.gov.co/CO1BusinessLine/Tendering/ProcedureEdit/View?docUniqueIdentifier=CO1.REQ.7747843&amp;prevCtxUrl=https%3a%2f%2fwww.secop.gov.co%2fCO1BusinessLine%2fTendering%2fBuyerDossierWorkspace%2fIndex%3fallWords2Search%3d204-2024%26createDateFrom%3d08%2f02%2f2023+09%3a40%3a00%26createDateTo%3d08%2f08%2f2025+21%3a40%3a00%26filteringState%3d1%26sortingState%3dLastModifiedDESC%26showAdvancedSearch%3dTrue%26showAdvancedSearchFields%3dFalse%26advSrchFolderCode%3dALL%26selectedDossier%3dCO1.BDOS.7613110%26selectedRequest%3dCO1.REQ.7747843%26&amp;prevCtxLbl=Procesos+de+la+Entidad+Estatal</t>
  </si>
  <si>
    <t>205-2024</t>
  </si>
  <si>
    <t>Suministro de luminarias convencionales tipo LED en el edificio de Casa Matriz</t>
  </si>
  <si>
    <t>890302906-3</t>
  </si>
  <si>
    <t>ILUMINACIONES TECNICAS S.A.</t>
  </si>
  <si>
    <t>https://community.secop.gov.co/Public/Tendering/ContractNoticePhases/View?PPI=CO1.PPI.35505718&amp;isFromPublicArea=True&amp;isModal=False</t>
  </si>
  <si>
    <t>206-2024</t>
  </si>
  <si>
    <t>Prestar el servicio de mantenimiento y soporte técnico al software ScoreBoard/QuickScore, incluyendo actualización y capacitación de nuevas de versiones.</t>
  </si>
  <si>
    <t>900233434-8</t>
  </si>
  <si>
    <t>BISION CONSULTING S.A.S.</t>
  </si>
  <si>
    <t>https://community.secop.gov.co/Public/Tendering/ContractNoticePhases/View?PPI=CO1.PPI.37470657&amp;isFromPublicArea=True&amp;isModal=False</t>
  </si>
  <si>
    <t>207-2024</t>
  </si>
  <si>
    <t>Servicio de consultoría para desarrollar el ejercicio de actualización y alineación estratégica teniendo en cuenta los cambios de entorno interno y externo, tendencias y mercado, con el objetivo de extender la hoja de ruta del Plan Estratégico al año 2026 y garantizar su concordancia con el Plan de Gobierno Nacional actual.</t>
  </si>
  <si>
    <t>900315526-1</t>
  </si>
  <si>
    <t>PROYECTO ITACA S.A.S.</t>
  </si>
  <si>
    <t>https://community.secop.gov.co/Public/Tendering/ContractNoticePhases/View?PPI=CO1.PPI.37488379&amp;isFromPublicArea=True&amp;isModal=False</t>
  </si>
  <si>
    <t>208-2024</t>
  </si>
  <si>
    <t>Prestar el servicio de soporte, mantenimiento y desarrollo especializado de la herramienta SALESFORCE.COM incluido Analytics CRM y cualquier herramienta del paquete/Suite SALESFORCE.</t>
  </si>
  <si>
    <t>900376503-1</t>
  </si>
  <si>
    <t>VASS CONSULTORIA DE SISTEMAS COLOMBIA S.A.S</t>
  </si>
  <si>
    <t>https://community.secop.gov.co/Public/Tendering/ContractNoticePhases/View?PPI=CO1.PPI.38300933&amp;isFromPublicArea=True&amp;isModal=False</t>
  </si>
  <si>
    <t>209-2024</t>
  </si>
  <si>
    <t>Prestar el servicio de liquidación de nómina y administración de personal de manera integral frente a los funcionarios de planta directa y los pensionados de la Compañía bajo la modalidad de Outsourcing In–House, brindando soporte legal, fiscal, contable, operativo y tecnológico al proceso.</t>
  </si>
  <si>
    <t xml:space="preserve">UNION SOLUCIONES SISTEMAS DE INFORMACIÓN S.A.S </t>
  </si>
  <si>
    <t>https://community.secop.gov.co/Public/Tendering/ContractNoticePhases/View?PPI=CO1.PPI.40089133&amp;isFromPublicArea=True&amp;isModal=False</t>
  </si>
  <si>
    <t>210-2024</t>
  </si>
  <si>
    <t xml:space="preserve">Prestar el servicio de adecuación integral de las oficinas de la sucursal Cúcuta </t>
  </si>
  <si>
    <t>900922612-9</t>
  </si>
  <si>
    <t xml:space="preserve">NORSAN GROUP S.A.S. </t>
  </si>
  <si>
    <t>https://community.secop.gov.co/Public/Tendering/ContractNoticePhases/View?PPI=CO1.PPI.37422819&amp;isFromPublicArea=True&amp;isModal=False</t>
  </si>
  <si>
    <t>211-2024</t>
  </si>
  <si>
    <t>Participar en el CONGRESO VII SYNERGIAS, organizado por Synergias con el objetivo de hacer presencia de marca y que los asistentes puedan evidenciar y validar el compromiso de Previsora en el gremio asegurador.</t>
  </si>
  <si>
    <t>900157114-0</t>
  </si>
  <si>
    <t>SYNERGIA AGENTES DE SEGUROS LIMITADA</t>
  </si>
  <si>
    <t>https://community.secop.gov.co/Public/Tendering/ContractNoticePhases/View?PPI=CO1.PPI.36111454&amp;isFromPublicArea=True&amp;isModal=False</t>
  </si>
  <si>
    <t>212-2024</t>
  </si>
  <si>
    <t>Prestar sus servicios de envío de correo electrónico certificado incluido su soporte y mantenimiento</t>
  </si>
  <si>
    <t>901312112-4</t>
  </si>
  <si>
    <t>CAMERFIRMA COLOMBIA SAS</t>
  </si>
  <si>
    <t>https://community.secop.gov.co/Public/Tendering/ContractNoticePhases/View?PPI=CO1.PPI.36076754&amp;isFromPublicArea=True&amp;isModal=False</t>
  </si>
  <si>
    <t>213-2024</t>
  </si>
  <si>
    <t>Participar como aliado estratégico y en presencia de marca en la 70a versión del Congreso Nacional de la Hotelería y ExpoCotelco 2024.</t>
  </si>
  <si>
    <t>860039032-5</t>
  </si>
  <si>
    <t>ASOCIACION HOTELERA Y TURISTICA DE COLOMBIA</t>
  </si>
  <si>
    <t>https://community.secop.gov.co/Public/Tendering/ContractNoticePhases/View?PPI=CO1.PPI.37490221&amp;isFromPublicArea=True&amp;isModal=False</t>
  </si>
  <si>
    <t>Oficina de Control Interno</t>
  </si>
  <si>
    <t>214-2024</t>
  </si>
  <si>
    <t xml:space="preserve">Prestar los servicios de consultoría para la revisión externa de análisis de Brechas, de cara a la certificación de la oficina de control interno en estándares de calidad / Certificación Internacional Quality Assessment, conforme a las Normas Internacionales de Auditoría Interna, incluyendo recomendaciones sobre la implementación de las normas NOGAI, que entran en vigor en enero de 2025. </t>
  </si>
  <si>
    <t>https://community.secop.gov.co/Public/Tendering/ContractNoticePhases/View?PPI=CO1.PPI.35474530&amp;isFromPublicArea=True&amp;isModal=False</t>
  </si>
  <si>
    <t>215-2024</t>
  </si>
  <si>
    <t>Representar en calidad tanto activa como pasiva a LA PREVISORA S.A. en las audiencias de procesos judiciales, pre-judiciales, de responsabilidad fiscal, procedimientos administrativos, arbitramentos y en general en todo tipo de litigio que se sean asignadas, dentro del marco de las actividades relacionadas con la vicepresidencia Jurídica y la gerencia de Litigios.</t>
  </si>
  <si>
    <t>900868119-8</t>
  </si>
  <si>
    <t>BM LAW &amp; BUSINESS S.A.S.</t>
  </si>
  <si>
    <t>https://community.secop.gov.co/Public/Tendering/ContractNoticePhases/View?PPI=CO1.PPI.37759286&amp;isFromPublicArea=True&amp;isModal=False</t>
  </si>
  <si>
    <t>216-2024</t>
  </si>
  <si>
    <t>Prestará el servicio de custodia de valores, de conformidad con la Ley Aplicable, para los Activos Custodiados de propiedad del Custodiado.</t>
  </si>
  <si>
    <t>900635607-0</t>
  </si>
  <si>
    <t>BNP PARIBAS SECURITIES SERVICES SOCIEDAD FIDUCIARIA SA</t>
  </si>
  <si>
    <t>https://community.secop.gov.co/Public/Tendering/ContractNoticePhases/View?PPI=CO1.PPI.37548876&amp;isFromPublicArea=True&amp;isModal=False</t>
  </si>
  <si>
    <t>217-2024</t>
  </si>
  <si>
    <t xml:space="preserve">Representar en calidad tanto activa como pasiva a LA PREVISORA S.A. en los procesos judiciales, prejudiciales, de responsabilidad fiscal, procedimientos administrativos, arbitramentos y en general en todo tipo de litigio o procedimiento encomendado, dentro del marco de las competencias de la Vicepresidencia Jurídica de La Previsora S.A. </t>
  </si>
  <si>
    <t>900422908-8</t>
  </si>
  <si>
    <t>ECONOMIA DERECHO Y SOCIEDAD S A S</t>
  </si>
  <si>
    <t>https://community.secop.gov.co/Public/Tendering/ContractNoticePhases/View?PPI=CO1.PPI.36958116&amp;isFromPublicArea=True&amp;isModal=False</t>
  </si>
  <si>
    <t>218-2024</t>
  </si>
  <si>
    <t xml:space="preserve">Prestar el servicio de licenciamiento, mantenimiento y actualización del Software Midas. </t>
  </si>
  <si>
    <t>800046226-8</t>
  </si>
  <si>
    <t>HEINSOHN BUSINESS TECHNOLOGY S.A BIC</t>
  </si>
  <si>
    <t>https://community.secop.gov.co/Public/Tendering/ContractNoticePhases/View?PPI=CO1.PPI.37693523&amp;isFromPublicArea=True&amp;isModal=False</t>
  </si>
  <si>
    <t>219-2024</t>
  </si>
  <si>
    <t>Prestar  los servicios profesionales especializados en investigación de mercados y benchmarking a nivel nacional, bajo la modalidad de "bolsa de investigación".</t>
  </si>
  <si>
    <t>830067566-6</t>
  </si>
  <si>
    <t>GLOBAL RESEARCH ASOCIADOS S.A.S.</t>
  </si>
  <si>
    <t>https://community.secop.gov.co/Public/Tendering/ContractNoticePhases/View?PPI=CO1.PPI.35546446&amp;isFromPublicArea=True&amp;isModal=False</t>
  </si>
  <si>
    <t>220-2024</t>
  </si>
  <si>
    <t xml:space="preserve">Compra de los elementos del SGSST, tales como elementos de confort (Elevadores de pantalla y descansa pies) con las condiciones ergonómicas necesarias, así como los elementos de dotación para los botiquines y la Brigada de emergencia que se requieran entre otros. </t>
  </si>
  <si>
    <t>900415903-2</t>
  </si>
  <si>
    <t>LINESAFE TODOEMERGENCIAS S.A.S.</t>
  </si>
  <si>
    <t>https://community.secop.gov.co/Public/Tendering/ContractNoticePhases/View?PPI=CO1.PPI.37494269&amp;isFromPublicArea=True&amp;isModal=False</t>
  </si>
  <si>
    <t>221-2024</t>
  </si>
  <si>
    <t>Contratar la participación de tres (3) funcionarios de la compañía en el X Congreso Colombiano de Contratación Pública.</t>
  </si>
  <si>
    <t>https://community.secop.gov.co/Public/Tendering/ContractNoticePhases/View?PPI=CO1.PPI.36327963&amp;isFromPublicArea=True&amp;isModal=False</t>
  </si>
  <si>
    <t>222-2024</t>
  </si>
  <si>
    <t>Prestar los servicios de apoyo operativo asistencial para la Gerencia de Litigios, con el fin de contribuir al registro de solicitudes de pago, trámite de facturas y completitud de campos de data relacionada con los Procesos Judiciales, Procedimientos Administrativos y Juicios Fiscales a nivel Nacional</t>
  </si>
  <si>
    <t>1192760150</t>
  </si>
  <si>
    <t xml:space="preserve">DIANA CATALINA GÓMEZ CARO </t>
  </si>
  <si>
    <t>https://community.secop.gov.co/Public/Tendering/ContractNoticePhases/View?PPI=CO1.PPI.37490750&amp;isFromPublicArea=True&amp;isModal=False</t>
  </si>
  <si>
    <t>223-2024</t>
  </si>
  <si>
    <t>Entrega en arrendamiento a EL ARRENDATARIO el uso y goce de la Oficina 404, ubicada en la Transversal 9 N° 55-97 Edificio VIMA de la ciudad de Bogotá D.C</t>
  </si>
  <si>
    <t>52644356</t>
  </si>
  <si>
    <t>VIVIANA VIGOYA OROZCO</t>
  </si>
  <si>
    <t>https://community.secop.gov.co/Public/Tendering/ContractNoticePhases/View?PPI=CO1.PPI.37694747&amp;isFromPublicArea=True&amp;isModal=False</t>
  </si>
  <si>
    <t>224-2024</t>
  </si>
  <si>
    <t>Suministro de maletines y maletas identificadas con la marca LA PREVISORA S.A.</t>
  </si>
  <si>
    <t>860066471-1</t>
  </si>
  <si>
    <t>MARROQUINERA SAS</t>
  </si>
  <si>
    <t>https://community.secop.gov.co/Public/Tendering/ContractNoticePhases/View?PPI=CO1.PPI.37489754&amp;isFromPublicArea=True&amp;isModal=False</t>
  </si>
  <si>
    <t>225-2024</t>
  </si>
  <si>
    <t>Construir y realizar la ejecución de un plan de medios que permita gestionar la reputación y posicionamiento de marca, generar un relacionamiento con diferentes líderes de opinión y dar a conocer los diferentes resultados, productos y servicios de la Compañía.</t>
  </si>
  <si>
    <t>900931381-0</t>
  </si>
  <si>
    <t>MEDIA PRINT SOLUTIONS SAS</t>
  </si>
  <si>
    <t>https://community.secop.gov.co/Public/Tendering/ContractNoticePhases/View?PPI=CO1.PPI.37555129&amp;isFromPublicArea=True&amp;isModal=False</t>
  </si>
  <si>
    <t>226-2024</t>
  </si>
  <si>
    <t>Servicio de consultoría, que logre identificar la herramienta tecnológica o Inteligencia Artificial adecuada, para dar apoyo automatizado en los procesos de cumplimiento normativo y requerimientos jurídicos.</t>
  </si>
  <si>
    <t>901456202-7</t>
  </si>
  <si>
    <t>JURIDICOS &amp; CONSULTORES ESPECIALIZADOS S.A.S.</t>
  </si>
  <si>
    <t>https://community.secop.gov.co/Public/Tendering/ContractNoticePhases/View?PPI=CO1.PPI.37553662&amp;isFromPublicArea=True&amp;isModal=False</t>
  </si>
  <si>
    <t>227-2024</t>
  </si>
  <si>
    <t xml:space="preserve">Representar en calidad tanto activa como pasiva a LA PREVISORA S.A. en los procesos judiciales, pre-judiciales, de responsabilidad fiscal, procedimientos administrativos, arbitramentos y en general en todo tipo de litigio o procedimiento encomendado, dentro del marco de las actividades relacionadas con la vicepresidencia jurídica. </t>
  </si>
  <si>
    <t>901654732-8</t>
  </si>
  <si>
    <t>SOLUCIONIS LEGAL S.A.S.</t>
  </si>
  <si>
    <t>https://community.secop.gov.co/Public/Tendering/ContractNoticePhases/View?PPI=CO1.PPI.37422477&amp;isFromPublicArea=True&amp;isModal=False</t>
  </si>
  <si>
    <t>228-2024</t>
  </si>
  <si>
    <t>Suministrar a título de compraventa una impresora código de barras 203DPI, ETHERNET, 300 MTS ZD230 ZEBRA.</t>
  </si>
  <si>
    <t>830033050-1</t>
  </si>
  <si>
    <t>ACOBARRAS S A S</t>
  </si>
  <si>
    <t>https://community.secop.gov.co/Public/Tendering/ContractNoticePhases/View?PPI=CO1.PPI.36731671&amp;isFromPublicArea=True&amp;isModal=False</t>
  </si>
  <si>
    <t>Subgerencia De Infraestructura Y Servicios de Ti</t>
  </si>
  <si>
    <t>229-2024</t>
  </si>
  <si>
    <t xml:space="preserve">suministrar la Suite de Licenciamiento de la herramienta de gestión de servicios tecnológicos de la mesa de servicio, instalación, parametrización, soporte y mantenimiento. </t>
  </si>
  <si>
    <t>830099766-1</t>
  </si>
  <si>
    <t xml:space="preserve">ARANDA SOFTWARE ANDINA S.A.S. </t>
  </si>
  <si>
    <t>https://community.secop.gov.co/Public/Tendering/ContractNoticePhases/View?PPI=CO1.PPI.37468898&amp;isFromPublicArea=True&amp;isModal=False</t>
  </si>
  <si>
    <t>230-2024</t>
  </si>
  <si>
    <t>Prestación del servicio de mantenimiento y soporte a los aplicativos LevinAssets (LA) y LevinAssets Mobile (LAM) y de equipos (dispositivos móviles) e Impresoras Zebra ZD 230, así como los servicios profesionales para usos múltiples.</t>
  </si>
  <si>
    <t>900494351-4</t>
  </si>
  <si>
    <t>ORGANIZACION LEVIN DE COLOMBIA S.A.S.</t>
  </si>
  <si>
    <t>https://community.secop.gov.co/Public/Tendering/ContractNoticePhases/View?PPI=CO1.PPI.37414843&amp;isFromPublicArea=True&amp;isModal=False</t>
  </si>
  <si>
    <t>Subgerencia de Transformación Digital</t>
  </si>
  <si>
    <t>231-2024</t>
  </si>
  <si>
    <t>Prestar los servicios para el desarrollo, configuración e implementación de soluciones web en Salesforce,  para el cargue de documentos y la solicitud de cotizaciones de intermediarios de seguros.</t>
  </si>
  <si>
    <t>900218578-7</t>
  </si>
  <si>
    <t>SISTEMAS COLOMBIA S A S</t>
  </si>
  <si>
    <t>https://community.secop.gov.co/Public/Tendering/ContractNoticePhases/View?PPI=CO1.PPI.37416519&amp;isFromPublicArea=True&amp;isModal=False</t>
  </si>
  <si>
    <t>232-2024</t>
  </si>
  <si>
    <t>Representar en calidad tanto activa como pasiva a LA PREVISORA
S.A. en los procesos judiciales, prejudiciales, de responsabilidad fiscal, procedimientos administrativos, arbitramentos y en general en todo tipo de litigio o procedimiento encomendado, dentro del marco de las actividades relacionadas con la Vicepresidencia Jurídica.</t>
  </si>
  <si>
    <t>901257964-7</t>
  </si>
  <si>
    <t>POSADA &amp; GUERRA ABOGADOS S.A.S.</t>
  </si>
  <si>
    <t>https://community.secop.gov.co/Public/Tendering/ContractNoticePhases/View?PPI=CO1.PPI.40596321&amp;isFromPublicArea=True&amp;isModal=False</t>
  </si>
  <si>
    <t>233-2024</t>
  </si>
  <si>
    <t>Participación de dos (2) funcionarios de la compañía en el VIII Simposio internacional de actuaria + Cursillo, a celebrarse en la ciudad de Bogotá.</t>
  </si>
  <si>
    <t>860033169-8</t>
  </si>
  <si>
    <t>ASOCIACION COLOMBIANA DE ACTUARIOS</t>
  </si>
  <si>
    <t>https://community.secop.gov.co/Public/Tendering/ContractNoticePhases/View?PPI=CO1.PPI.37471357&amp;isFromPublicArea=True&amp;isModal=False</t>
  </si>
  <si>
    <t>234-2024</t>
  </si>
  <si>
    <t>Contratar los servicios de una firma especializada en la búsqueda y selección de talento humano, que cuente con reconocimiento y experiencia en la consecución, evaluación, selección y presentación de candidatos altamente calificados que cumplan con los requisitos de las vacantes de nivel directivo de la compañía y realizar los estudios de seguridad de los candidatos.</t>
  </si>
  <si>
    <t>https://community.secop.gov.co/Public/Tendering/ContractNoticePhases/View?PPI=CO1.PPI.37691277&amp;isFromPublicArea=True&amp;isModal=False</t>
  </si>
  <si>
    <t>235-2024</t>
  </si>
  <si>
    <t>Prestar los servicios de asesoría legal estratégica que permita gestionar las relaciones laborales colectivas, con una perspectiva organizacional que tenga en cuenta el talento humano y las líneas estratégicas definidas por esta para lograr sus objetivos, así como los aspectos legales, comunicacionales y reputacionales de la Entidad.</t>
  </si>
  <si>
    <t>900517262-8</t>
  </si>
  <si>
    <t>SCOLA ABOGADOS S.A.S.</t>
  </si>
  <si>
    <t>https://community.secop.gov.co/Public/Tendering/ContractNoticePhases/View?PPI=CO1.PPI.36079131&amp;isFromPublicArea=True&amp;isModal=False</t>
  </si>
  <si>
    <t>236-2024</t>
  </si>
  <si>
    <t>Representar en calidad tanto activa como pasiva a LA PREVISORA S.A. en los procesos judiciales, prejudiciales, de responsabilidad fiscal, procedimientos administrativos, arbitramentos y en general en todo tipo de litigio o del marco de las actividades relacionadas con la Vicepresidencia Jurídica.</t>
  </si>
  <si>
    <t>900713651-1</t>
  </si>
  <si>
    <t>SOLUCIONES JURÍDICAS
DE LA BARRERA S.A.S.</t>
  </si>
  <si>
    <t>237-2024</t>
  </si>
  <si>
    <t>Prestar el servicio de soporte y mantenimiento de la herramienta de gestión de identidades denomina Oracle Identity Governance (OIG), que permite realizar los procesos de gestión de identidades, implementada en LA PREVISORA S.A.</t>
  </si>
  <si>
    <t>800103052-8</t>
  </si>
  <si>
    <t>ORACLE COLOMBIA LIMITADA</t>
  </si>
  <si>
    <t>https://community.secop.gov.co/Public/Tendering/ContractNoticePhases/View?PPI=CO1.PPI.37766742&amp;isFromPublicArea=True&amp;isModal=False</t>
  </si>
  <si>
    <t>238-2024</t>
  </si>
  <si>
    <t>830094544-9</t>
  </si>
  <si>
    <t>LEXIA ABOGADOS S.A.S.</t>
  </si>
  <si>
    <t>https://community.secop.gov.co/Public/Tendering/ContractNoticePhases/View?PPI=CO1.PPI.36358019&amp;isFromPublicArea=True&amp;isModal=False</t>
  </si>
  <si>
    <t>239-2024</t>
  </si>
  <si>
    <t>Realizar el avalúo NIIF con fines contables, y estudio de títulos a todos los activos fijos inmuebles urbanos de propiedad de LA
PREVISORA S.A</t>
  </si>
  <si>
    <t>900094086-0</t>
  </si>
  <si>
    <t>FILFER SOCIEDAD DE INVERSIONES S.A.S.</t>
  </si>
  <si>
    <t>https://community.secop.gov.co/Public/Tendering/ContractNoticePhases/View?PPI=CO1.PPI.37692084&amp;isFromPublicArea=True&amp;isModal=False</t>
  </si>
  <si>
    <t>240-2024</t>
  </si>
  <si>
    <t>Compra de merchandising (Material publicitario) identificadas con la marca LA PREVISORA
S.A.</t>
  </si>
  <si>
    <t>860508382-0</t>
  </si>
  <si>
    <t>ESTIBOL S.A.S</t>
  </si>
  <si>
    <t>https://community.secop.gov.co/Public/Tendering/ContractNoticePhases/View?PPI=CO1.PPI.36080996&amp;isFromPublicArea=True&amp;isModal=False</t>
  </si>
  <si>
    <t>241-2024</t>
  </si>
  <si>
    <t>Contratar la inscripción y participación de seis (6) funcionarios en el 42° Congreso Nacional de Derecho Laboral y Seguridad Social “El derecho laboral protagonista de grandes cambios en Colombia”.</t>
  </si>
  <si>
    <t>860029503-1</t>
  </si>
  <si>
    <t>COLEGIO DE ABOGADOS ESPECIALIZADOS EN DERECHO DEL TRABAJO Y SEGURIDAD SOCIAL DE COLOMBIA</t>
  </si>
  <si>
    <t>https://community.secop.gov.co/Public/Tendering/ContractNoticePhases/View?PPI=CO1.PPI.37498625&amp;isFromPublicArea=True&amp;isModal=False</t>
  </si>
  <si>
    <t>242-2024</t>
  </si>
  <si>
    <t>Suministrar 216 bonos de carbono para la compensación de 109.4 TonCo2e (Tonelada de Dióxido de Carbono Equivalente),
correspondientes a los años 2022 – 2023.</t>
  </si>
  <si>
    <t>901245493-8</t>
  </si>
  <si>
    <t xml:space="preserve">CO2CERO S.A.S. </t>
  </si>
  <si>
    <t>https://community.secop.gov.co/Public/Tendering/ContractNoticePhases/View?PPI=CO1.PPI.36081062&amp;isFromPublicArea=True&amp;isModal=False</t>
  </si>
  <si>
    <t>243-2024</t>
  </si>
  <si>
    <t>30 OTROS / OUTSOURCING CONTAC CENTER</t>
  </si>
  <si>
    <t>Prestación de los servicios de operación y administración del Contact Center a nivel nacional, bajo la modalidad de outsourcing.</t>
  </si>
  <si>
    <t>901882218-0</t>
  </si>
  <si>
    <t xml:space="preserve">UNIÓN TEMPORAL COMWITEL 2024 </t>
  </si>
  <si>
    <t>https://community.secop.gov.co/Public/Tendering/ContractNoticePhases/View?PPI=CO1.PPI.37415646&amp;isFromPublicArea=True&amp;isModal=False</t>
  </si>
  <si>
    <t>244-2024</t>
  </si>
  <si>
    <t>Prestar el servicio de actualización de software y soporte técnico de los productos ORACLE.</t>
  </si>
  <si>
    <t>https://community.secop.gov.co/Public/Tendering/ContractNoticePhases/View?PPI=CO1.PPI.37768497&amp;isFromPublicArea=True&amp;isModal=False</t>
  </si>
  <si>
    <t>245-2024</t>
  </si>
  <si>
    <t xml:space="preserve">Desarrollar dos (2) workshops de sensibilización y/o comunicación sobre transformación y tendencias digitales mediante el uso de tecnologías inmersivas y metaverso. </t>
  </si>
  <si>
    <t>900821624-3</t>
  </si>
  <si>
    <t>NEWRONA SAS</t>
  </si>
  <si>
    <t>https://community.secop.gov.co/Public/Tendering/ContractNoticePhases/View?PPI=CO1.PPI.37463456&amp;isFromPublicArea=True&amp;isModal=False</t>
  </si>
  <si>
    <t>246-2024</t>
  </si>
  <si>
    <t>Efectuar las calificaciones de pérdida de capacidad laboral (en adelante PCL) que afecten las indemnizaciones del amparo de Incapacidad Permanente de los seguros de accidentes personales o del ramo SOAT de las pólizas expedidas por LA PREVISORA S.A.</t>
  </si>
  <si>
    <t>830013802-8</t>
  </si>
  <si>
    <t>PROTECCION ASEGURADORES COLOMBIANOS S.A. PROASCOL S.A.</t>
  </si>
  <si>
    <t>https://community.secop.gov.co/Public/Tendering/ContractNoticePhases/View?PPI=CO1.PPI.37858444&amp;isFromPublicArea=True&amp;isModal=False</t>
  </si>
  <si>
    <t>247-2024</t>
  </si>
  <si>
    <t>Prestación de los servicios de planeación estratégica de Marketing 360, Endomarketing, PR, relacionamiento de medios de comunicación y gestión de reputación a nivel nacional.</t>
  </si>
  <si>
    <t>800000457-4</t>
  </si>
  <si>
    <t>https://community.secop.gov.co/Public/Tendering/ContractNoticePhases/View?PPI=CO1.PPI.36069771&amp;isFromPublicArea=True&amp;isModal=False</t>
  </si>
  <si>
    <t>Gerencia de Tecnología De La Información
Subgerencia de Mantenimiento de Sistemas de Información</t>
  </si>
  <si>
    <t>248-2024</t>
  </si>
  <si>
    <t>Prestar el servicio de soporte y mantenimiento de la solución (firma digital estampa y QR) en modalidad Software como Servicio (SaaS).</t>
  </si>
  <si>
    <t>900032159-4</t>
  </si>
  <si>
    <t>TRANSFIRIENDO S.A.</t>
  </si>
  <si>
    <t xml:space="preserve">https://community.secop.gov.co/Public/Tendering/ContractNoticePhases/View?PPI=CO1.PPI.40597452&amp;isFromPublicArea=True&amp;isModal=False </t>
  </si>
  <si>
    <t>249-2024</t>
  </si>
  <si>
    <t>Prestación de servicios de capacitación a intermediarios mediante WEBINARS con énfasis en ventas de seguros.</t>
  </si>
  <si>
    <t>901535293-6</t>
  </si>
  <si>
    <t>ABUNDITA S.A.S.</t>
  </si>
  <si>
    <t>https://community.secop.gov.co/Public/Tendering/ContractNoticePhases/View?PPI=CO1.PPI.37491621&amp;isFromPublicArea=True&amp;isModal=False</t>
  </si>
  <si>
    <t>250-2024</t>
  </si>
  <si>
    <t xml:space="preserve">Suministro, instalación, certificación y capacitación de puntos de anclaje en la cubierta del edificio de Casa Matriz. </t>
  </si>
  <si>
    <t>901568521-2</t>
  </si>
  <si>
    <t>FUERZAS INTEGRALES Y SOLUCIONES S.A.S</t>
  </si>
  <si>
    <t>https://community.secop.gov.co/Public/Tendering/ContractNoticePhases/View?PPI=CO1.PPI.37495690&amp;isFromPublicArea=True&amp;isModal=False</t>
  </si>
  <si>
    <t>251-2024</t>
  </si>
  <si>
    <t>Participación de un (1) funcionario de LA PREVISORA S.A., en Curso Virtual de Suscripción de Facultativos.</t>
  </si>
  <si>
    <t>860045255-5</t>
  </si>
  <si>
    <t>ASOCIACION COLOMBIANA DE REASEGUROS</t>
  </si>
  <si>
    <t>https://community.secop.gov.co/Public/Tendering/ContractNoticePhases/View?PPI=CO1.PPI.37787633&amp;isFromPublicArea=True&amp;isModal=False</t>
  </si>
  <si>
    <t>252-2024</t>
  </si>
  <si>
    <t>Desarrollar y poner en funcionamiento el Sistema Unificado de Consulta de Intermediarios de Seguros – SUCIS Gremial.</t>
  </si>
  <si>
    <t>800129465-9</t>
  </si>
  <si>
    <t>INVERFAS S.A</t>
  </si>
  <si>
    <t>https://community.secop.gov.co/Public/Tendering/ContractNoticePhases/View?PPI=CO1.PPI.36955474&amp;isFromPublicArea=True&amp;isModal=False</t>
  </si>
  <si>
    <t>253-2024</t>
  </si>
  <si>
    <t xml:space="preserve">Prestar el servicio de mantenimiento preventivo requerido para el correcto funcionamiento de los Toboganes de salvamento instalados en la entidad. </t>
  </si>
  <si>
    <t>900259889-8</t>
  </si>
  <si>
    <t>COMERCIALIZADORA INTERNACIONAL GHANY COLOMBIA SOCIEDAD POR ACCIONES SIMPLIFICADA</t>
  </si>
  <si>
    <t>https://community.secop.gov.co/Public/Tendering/ContractNoticePhases/View?PPI=CO1.PPI.37062914&amp;isFromPublicArea=True&amp;isModal=False</t>
  </si>
  <si>
    <t>254-2024</t>
  </si>
  <si>
    <t>Prestación de los servicios de mantenimiento preventivo y correctivo de  la solución Adobe Present Central Pro-Output Server y Adobe Present Output Designer.</t>
  </si>
  <si>
    <t>800210453-6</t>
  </si>
  <si>
    <t>MULTISOFTWARE TRANSACCIONAL SAS</t>
  </si>
  <si>
    <t>https://community.secop.gov.co/Public/Tendering/ContractNoticePhases/View?PPI=CO1.PPI.37493377&amp;isFromPublicArea=True&amp;isModal=False</t>
  </si>
  <si>
    <t>255-2024</t>
  </si>
  <si>
    <t>Prestar los servicios especializado de software que permita la automatización digital bajo la modalidad SaaS (Software as a Service), para la gestión integral del proceso de diligenciamiento del formulario de conocimiento del cliente para personas naturales y jurídicas cumpliendo los requisitos establecidos por la SUPERINTENDENCIA FINANCIERA DE COLOMBIA.</t>
  </si>
  <si>
    <t>https://community.secop.gov.co/Public/Tendering/ContractNoticePhases/View?PPI=CO1.PPI.37614700&amp;isFromPublicArea=True&amp;isModal=False</t>
  </si>
  <si>
    <t>256-2024</t>
  </si>
  <si>
    <t>Brindar el suministro y activación por suscripción de la membresía a la Asociación Colombiana de Empresas de Tecnología e Innovación Financiera - Colombia Fintech.</t>
  </si>
  <si>
    <t xml:space="preserve">ASOCIACION COLOMBIANA DE EMPRESAS DE TECNOLOGIA E INNOVACION FINANCIERA </t>
  </si>
  <si>
    <t>https://community.secop.gov.co/Public/Tendering/ContractNoticePhases/View?PPI=CO1.PPI.37460118&amp;isFromPublicArea=True&amp;isModal=False</t>
  </si>
  <si>
    <t>Gerencia de Cartera
Gerencia de Desarrollo Comercial
Oficina de cumplimiento y Líneas Financieras
Gerencia Técnica de SOAT</t>
  </si>
  <si>
    <t>257-2024</t>
  </si>
  <si>
    <t xml:space="preserve">Prestar el servicio que le permita administrar el proceso de emisión, custodia y administración de Pagarés desmaterializados, por cuenta propia y/o de terceros, a través del registro de los títulos a través  de la anotación en cuenta, de conformidad con lo regulado en las Leyes. </t>
  </si>
  <si>
    <t>800182091-2</t>
  </si>
  <si>
    <t>DEPOSITO CENTRALIZADO DE VALORES DE COLOMBIA DECEVAL S.A.</t>
  </si>
  <si>
    <t>https://community.secop.gov.co/Public/Tendering/ContractNoticePhases/View?PPI=CO1.PPI.23092934&amp;isFromPublicArea=True&amp;isModal=False</t>
  </si>
  <si>
    <t>258-2024</t>
  </si>
  <si>
    <t>Contratar la póliza de seguro vida grupo deudor con anexo de incapacidad total y permanente, para los trabajadores y/o extrabajadores a los que LA PREVISORA S.A. COMPAÑÍA DE SEGUROS haya otorgado préstamo hipotecario y actualmente tengan saldo pendiente de este.</t>
  </si>
  <si>
    <t>https://community.secop.gov.co/Public/Tendering/ContractNoticePhases/View?PPI=CO1.PPI.37069373&amp;isFromPublicArea=True&amp;isModal=False</t>
  </si>
  <si>
    <t>259-2024</t>
  </si>
  <si>
    <t>Realizar la custodia, administración y ejercer todas las actividades necesarias para la prestación del servicio de emisión desmaterializada básica de acciones, asumiendo las responsabilidades de los servicios de depósito, emisión, administración de valores, según corresponda.</t>
  </si>
  <si>
    <t>https://community.secop.gov.co/Public/Tendering/ContractNoticePhases/View?PPI=CO1.PPI.37039583&amp;isFromPublicArea=True&amp;isModal=False</t>
  </si>
  <si>
    <t>260-2024</t>
  </si>
  <si>
    <t>Permitir acceso vía web para la consulta de bases de datos de información dispuesta por organismos nacionales e internacionales y obtener información de personas que cuenten con antecedentes delictuales asociados al LA/FT.</t>
  </si>
  <si>
    <t xml:space="preserve">
https://community.secop.gov.co/Public/Tendering/ContractNoticePhases/View?PPI=CO1.PPI.37615544&amp;isFromPublicArea=True&amp;isModal=False</t>
  </si>
  <si>
    <t>261-2024</t>
  </si>
  <si>
    <t>Prestar el servicio de suscripción vía web por medio de su producto VLex Colombia Profesional, el cual contiene boletines diarios e información sobre legislación, jurisprudencia, doctrina, códigos, estatutos y regímenes económicos, todo clasificado actualizado sobre las normas, decretos y leyes, con acceso a 15 licencias especiales.</t>
  </si>
  <si>
    <t>901004967-3</t>
  </si>
  <si>
    <t>COLOMBIA INFORMACIÓN LEGAL S.A.S.</t>
  </si>
  <si>
    <t>https://community.secop.gov.co/Public/Tendering/ContractNoticePhases/View?PPI=CO1.PPI.37492870&amp;isFromPublicArea=True&amp;isModal=False</t>
  </si>
  <si>
    <t>262-2024</t>
  </si>
  <si>
    <t>Contratar la póliza de seguro correspondiente al ramo de incendio y terremoto, la cual debe asegurar todo aquel inmueble hipotecado a favor de la Compañía, a nivel nacional.</t>
  </si>
  <si>
    <t>860037707-9</t>
  </si>
  <si>
    <t>SBS SEGUROS COLOMBIA S. A.</t>
  </si>
  <si>
    <t>https://community.secop.gov.co/Public/Tendering/ContractNoticePhases/View?PPI=CO1.PPI.37628238&amp;isFromPublicArea=True&amp;isModal=False</t>
  </si>
  <si>
    <t>263-2024</t>
  </si>
  <si>
    <t>Prestar el servicio para la consulta de las aplicaciones informáticas SISA y CEXPER y envío de información en línea vía internet para la obtención de resultados de siniestralidad de los riesgos consultados.</t>
  </si>
  <si>
    <t>https://community.secop.gov.co/Public/Tendering/ContractNoticePhases/View?PPI=CO1.PPI.37464841&amp;isFromPublicArea=True&amp;isModal=False</t>
  </si>
  <si>
    <t>264-2024</t>
  </si>
  <si>
    <t>Prestar el servicio de actualización de software y soporte técnico en modalidad Enterprise para los productos licenciados de la vertical Database and Data Management de SAP, con que cuenta LA PREVISORA S.A SAP ASE Platform Edition Plataforma Unix/Linux para dieciocho (18) COREs.</t>
  </si>
  <si>
    <t>830110433-9</t>
  </si>
  <si>
    <t xml:space="preserve">MQA BUSINESS CONSULTANS S.A.S
</t>
  </si>
  <si>
    <t>https://community.secop.gov.co/Public/Tendering/ContractNoticePhases/View?PPI=CO1.PPI.37032571&amp;isFromPublicArea=True&amp;isModal=False</t>
  </si>
  <si>
    <t>265-2024</t>
  </si>
  <si>
    <t>Prestar el servicio de mantenimiento preventivo y correctivo a las unidades de aire acondicionado de precisión y confort instalados en Bogotá en las oficinas de la Vicepresidencia de Indemnizaciones.</t>
  </si>
  <si>
    <t>https://community.secop.gov.co/Public/Tendering/ContractNoticePhases/View?PPI=CO1.PPI.37063711&amp;isFromPublicArea=True&amp;isModal=False</t>
  </si>
  <si>
    <t>266-2024</t>
  </si>
  <si>
    <t>Contratar la póliza de hospitalización y cirugía de acuerdo con lo dispuesto en la Clausula 64 de la Convención Colectiva de Trabajo vigente, celebrada entre LA PREVISORA S.A. y la organización sindical SINTRAPREVI.</t>
  </si>
  <si>
    <t>860026182-5</t>
  </si>
  <si>
    <t>ALLIANZ SEGUROS S A</t>
  </si>
  <si>
    <t>https://community.secop.gov.co/Public/Tendering/ContractNoticePhases/View?PPI=CO1.PPI.37070360&amp;isFromPublicArea=True&amp;isModal=False</t>
  </si>
  <si>
    <t>267-2024</t>
  </si>
  <si>
    <t>Prestar el servicio de Investigación y análisis de los casos reportados en la línea ética de LA PREVISORA S.A.</t>
  </si>
  <si>
    <t>https://community.secop.gov.co/Public/Tendering/ContractNoticePhases/View?PPI=CO1.PPI.37770353&amp;isFromPublicArea=True&amp;isModal=False</t>
  </si>
  <si>
    <t>268-2024</t>
  </si>
  <si>
    <t>Prestar los servicios para el desarrollo, implementación, uso, evaluación, entrega de resultados y elaboración de informes de pruebas psicotécnicas aplicadas a candidatos para suplir las vacantes de la planta de personal de LA PREVISORA S.A.</t>
  </si>
  <si>
    <t>900059124-4</t>
  </si>
  <si>
    <t>THT THE TALENT SYSTEM S.A.S</t>
  </si>
  <si>
    <t>https://community.secop.gov.co/Public/Tendering/ContractNoticePhases/View?PPI=CO1.PPI.37773521&amp;isFromPublicArea=True&amp;isModal=False</t>
  </si>
  <si>
    <t>269-2024</t>
  </si>
  <si>
    <t xml:space="preserve">Contratar la póliza de seguro de vida para los trabajadores de LA PREVISORA S.A. </t>
  </si>
  <si>
    <t>https://community.secop.gov.co/Public/Tendering/ContractNoticePhases/View?PPI=CO1.PPI.37619617&amp;isFromPublicArea=True&amp;isModal=False</t>
  </si>
  <si>
    <t>270-2024</t>
  </si>
  <si>
    <t xml:space="preserve">Contratar la póliza de seguro de vida grupo - exequias para los trabajadores de LA PREVISORA S.A. </t>
  </si>
  <si>
    <t>https://community.secop.gov.co/Public/Tendering/ContractNoticePhases/View?PPI=CO1.PPI.38717396&amp;isFromPublicArea=True&amp;isModal=False</t>
  </si>
  <si>
    <t>Subgerencia de Impuestos</t>
  </si>
  <si>
    <t>271-2024</t>
  </si>
  <si>
    <t>Prestar el servicio de licenciamiento, mantenimiento y actualización del Software CERTAX.</t>
  </si>
  <si>
    <t xml:space="preserve">CONSULTORES PROFESIONALES ESPECIALIZADOS CONPROES S.A.S. </t>
  </si>
  <si>
    <t>https://community.secop.gov.co/Public/Tendering/ContractNoticePhases/View?PPI=CO1.PPI.37771757&amp;isFromPublicArea=True&amp;isModal=False</t>
  </si>
  <si>
    <t>272-2024</t>
  </si>
  <si>
    <t>Servicios especializados para estabilizar y asegurar la operación del proceso de facturación en medios y formatos electrónicos (emisión y recepción de facturas).</t>
  </si>
  <si>
    <t>https://community.secop.gov.co/Public/Tendering/ContractNoticePhases/View?PPI=CO1.PPI.37791589&amp;isFromPublicArea=True&amp;isModal=False</t>
  </si>
  <si>
    <t>Sucursal Pereira</t>
  </si>
  <si>
    <t>300-2024-0128</t>
  </si>
  <si>
    <t>Prestar el servicio de alquiler de cuatro parqueaderos para funcionarios de la sucursal Pereira</t>
  </si>
  <si>
    <t>10113089</t>
  </si>
  <si>
    <t>CARLOS HUMBERTO JURADO TORRES</t>
  </si>
  <si>
    <t>https://community.secop.gov.co/Public/Tendering/ContractNoticePhases/View?PPI=CO1.PPI.34355579&amp;isFromPublicArea=True&amp;isModal=False</t>
  </si>
  <si>
    <t>Sucursal Medellin</t>
  </si>
  <si>
    <t>300-2024-0129</t>
  </si>
  <si>
    <t>Realizar los mantenimientos preventivos cada mes y correctivos cada que se requiera al sistema de aire acondicionado de la sucursal Medellin.</t>
  </si>
  <si>
    <t>890930614-1</t>
  </si>
  <si>
    <t>COMERCIAL Y SERVICIOS LARCO S. A.S.</t>
  </si>
  <si>
    <t>https://community.secop.gov.co/Public/Tendering/ContractNoticePhases/View?PPI=CO1.PPI.34384511&amp;isFromPublicArea=True&amp;isModal=False</t>
  </si>
  <si>
    <t>Sucursal Tunja</t>
  </si>
  <si>
    <t>300-2024-0130</t>
  </si>
  <si>
    <t xml:space="preserve">Servicio postal de correo el cual comprende recolección, transporte, custodia y entrega especializada puerta a puerta, de cada uno de los documentos, sobres o paquetes, amparados con una guia de transporte. </t>
  </si>
  <si>
    <t>800185306-4</t>
  </si>
  <si>
    <t>COLVANES SAS</t>
  </si>
  <si>
    <t>https://community.secop.gov.co/Public/Tendering/ContractNoticePhases/View?PPI=CO1.PPI.34390371&amp;isFromPublicArea=True&amp;isModal=False</t>
  </si>
  <si>
    <t>Sucursal Manizales</t>
  </si>
  <si>
    <t>300-2024-0131</t>
  </si>
  <si>
    <t>Prestar el servicio de arrendamiento de cinco cupos de parqueadero ubicado En el EDIFICIO CENTRO COMERCIAL CABLE PLAZA para tres vehículos.</t>
  </si>
  <si>
    <t>810006362-7</t>
  </si>
  <si>
    <t>EDIFICIO CENTRO COMERCIAL CABLE PLAZA PROPIEDAD HORIZONTAL</t>
  </si>
  <si>
    <t>https://community.secop.gov.co/Public/Tendering/ContractNoticePhases/View?PPI=CO1.PPI.34409797&amp;isFromPublicArea=True&amp;isModal=False</t>
  </si>
  <si>
    <t>300-2024-0132</t>
  </si>
  <si>
    <t>prestar sus servicios en el alquiler de 7 celdas para el parqueo de vehículos de los funcionarios de Previsora.</t>
  </si>
  <si>
    <t>811047095-4</t>
  </si>
  <si>
    <t>SENTIDO INMOBILIARIO S.A.S.</t>
  </si>
  <si>
    <t>https://community.secop.gov.co/Public/Tendering/ContractNoticePhases/View?PPI=CO1.PPI.34411128&amp;isFromPublicArea=True&amp;isModal=False</t>
  </si>
  <si>
    <t>Sucursal Armenia</t>
  </si>
  <si>
    <t>300-2024-0133</t>
  </si>
  <si>
    <t>MANTENIMIENTO EQUIPOS DE AIRE ACONDICONADO SUC ARMENIA VIGENCIA 2024.</t>
  </si>
  <si>
    <t>801001100-9</t>
  </si>
  <si>
    <t>TERMOSISTEMAS S.A.S</t>
  </si>
  <si>
    <t>https://community.secop.gov.co/Public/Tendering/ContractNoticePhases/View?PPI=CO1.PPI.34412025&amp;isFromPublicArea=True&amp;isModal=False</t>
  </si>
  <si>
    <t>Sucursal Yopal</t>
  </si>
  <si>
    <t>300-2024-0134</t>
  </si>
  <si>
    <t>Mantenimiento preventivo, correctivo (incluye suministro e instalación de repuestos) con una periodicidad trimestral a los aires acondicionados de la sucursal Yopal.</t>
  </si>
  <si>
    <t>900147698-7</t>
  </si>
  <si>
    <t>I M T INGENIERIA LTDA</t>
  </si>
  <si>
    <t>https://community.secop.gov.co/Public/Tendering/ContractNoticePhases/View?PPI=CO1.PPI.34413616&amp;isFromPublicArea=True&amp;isModal=False</t>
  </si>
  <si>
    <t>300-2024-0135</t>
  </si>
  <si>
    <t xml:space="preserve">Mantenimiento de aires acondicionados y tres extractores de baño, ubicados en las oficinas de la sucursal. </t>
  </si>
  <si>
    <t>900387450-7</t>
  </si>
  <si>
    <t>ESPECIALISTAS EN MANTENIMIENTO Y AUTOMATIZACION E.M.A INGENIERIA S.A.S.</t>
  </si>
  <si>
    <t>https://community.secop.gov.co/Public/Tendering/ContractNoticePhases/View?PPI=CO1.PPI.34415987&amp;isFromPublicArea=True&amp;isModal=False</t>
  </si>
  <si>
    <t>Sucursal Popayán</t>
  </si>
  <si>
    <t>300-2024-0136</t>
  </si>
  <si>
    <t>Prestar el servicio de Impresión Variable Duplex (Frente y respaldo) de carnets tamaño 8.5 X 5.5 CM, Tipo PVC</t>
  </si>
  <si>
    <t>800255858-9</t>
  </si>
  <si>
    <t>MAKRO SOFT SAS</t>
  </si>
  <si>
    <t>https://community.secop.gov.co/Public/Tendering/ContractNoticePhases/View?PPI=CO1.PPI.34416758&amp;isFromPublicArea=True&amp;isModal=False</t>
  </si>
  <si>
    <t>300-2024-0137</t>
  </si>
  <si>
    <t>Fotocopias para la oficina Previsora sucursal Popayan</t>
  </si>
  <si>
    <t>241643</t>
  </si>
  <si>
    <t>NIAZIO CARTA</t>
  </si>
  <si>
    <t>https://community.secop.gov.co/Public/Tendering/ContractNoticePhases/View?PPI=CO1.PPI.34417805&amp;isFromPublicArea=True&amp;isModal=False</t>
  </si>
  <si>
    <t>300-2024-0138</t>
  </si>
  <si>
    <t>Prestar los servicios de inspección de los bienes asegurables y/o asegurados y/o a prestar servicios de administración de riesgos y control de pérdidas, de riesgos en curso y/o por suscribir asignados por la PREVISORA S.A. sucursal Florencia.</t>
  </si>
  <si>
    <t>26641316</t>
  </si>
  <si>
    <t xml:space="preserve">LIDA MARIA MORALES LOZADA </t>
  </si>
  <si>
    <t>https://community.secop.gov.co/Public/Tendering/ContractNoticePhases/View?PPI=CO1.PPI.34422342&amp;isFromPublicArea=True&amp;isModal=False</t>
  </si>
  <si>
    <t>Sucursal Ibagué</t>
  </si>
  <si>
    <t>300-2024-0139</t>
  </si>
  <si>
    <t>Prestar el servicio de parqueadero para el vehículo de la funcionario Lelia Rosa Lopez Hernandez.</t>
  </si>
  <si>
    <t>38245839</t>
  </si>
  <si>
    <t>PERLA MAGNOLIA LASTRA AGUILAR</t>
  </si>
  <si>
    <t>https://community.secop.gov.co/Public/Tendering/ContractNoticePhases/View?PPI=CO1.PPI.34425815&amp;isFromPublicArea=True&amp;isModal=False</t>
  </si>
  <si>
    <t>Sucursal Bucaramanga</t>
  </si>
  <si>
    <t>300-2024-0140</t>
  </si>
  <si>
    <t>MANTENIMIENTO PREVENTIVO Y CORRECTIVO DE AIRES ACONDICIONADOS PARA LA SUCURSAL BUCARAMANGA.</t>
  </si>
  <si>
    <t>900035638-4</t>
  </si>
  <si>
    <t>EQUIPOS ESPECIALES DE REFRIGERACION LTDA</t>
  </si>
  <si>
    <t>https://community.secop.gov.co/Public/Tendering/ContractNoticePhases/View?PPI=CO1.PPI.34426331&amp;isFromPublicArea=True&amp;isModal=False</t>
  </si>
  <si>
    <t>Sucursal Monteria</t>
  </si>
  <si>
    <t>300-2024-0141</t>
  </si>
  <si>
    <t>Mantenimiento preventivo y correctivo para los equipos de aires acondicionados y refrigeración (2 aires centrales y 2 mini Split).</t>
  </si>
  <si>
    <t>812004421-1</t>
  </si>
  <si>
    <t>SERVICARIBE SAS</t>
  </si>
  <si>
    <t>https://community.secop.gov.co/Public/Tendering/ContractNoticePhases/View?PPI=CO1.PPI.34522768&amp;isFromPublicArea=True&amp;isModal=False</t>
  </si>
  <si>
    <t>Sucursal Cali</t>
  </si>
  <si>
    <t>300-2024-0142</t>
  </si>
  <si>
    <t xml:space="preserve">Prestar el servicio de parqueadero para los funcionarios de La Previsora S.A. </t>
  </si>
  <si>
    <t>800002756-0</t>
  </si>
  <si>
    <t>PARQUEADERO ASOMEJIAS LTDA</t>
  </si>
  <si>
    <t>https://community.secop.gov.co/Public/Tendering/ContractNoticePhases/View?PPI=CO1.PPI.34539783&amp;isFromPublicArea=True&amp;isModal=False</t>
  </si>
  <si>
    <t>Sucursal Cartagena</t>
  </si>
  <si>
    <t>300-2024-0143</t>
  </si>
  <si>
    <t>Prestar el servicio de parqueadero de seis (6) vehículos de propiedad de funcionarios de la Sucursal Cartagena.</t>
  </si>
  <si>
    <t>900360261-4</t>
  </si>
  <si>
    <t>GRUPO HEROICA S.A.S</t>
  </si>
  <si>
    <t>https://community.secop.gov.co/Public/Tendering/ContractNoticePhases/View?PPI=CO1.PPI.34540171&amp;isFromPublicArea=True&amp;isModal=False</t>
  </si>
  <si>
    <t>Sucursal Buenaventura</t>
  </si>
  <si>
    <t>300-2024-0144</t>
  </si>
  <si>
    <t>Mantenimiento correctivo de 7 aires acondicionados ubicados en la sucursal Buenaventura.</t>
  </si>
  <si>
    <t>835000654-6</t>
  </si>
  <si>
    <t>CENTRAL DE AIRES DEL PACIFICO LTDA</t>
  </si>
  <si>
    <t>https://community.secop.gov.co/Public/Tendering/ContractNoticePhases/View?PPI=CO1.PPI.34538995&amp;isFromPublicArea=True&amp;isModal=False</t>
  </si>
  <si>
    <t>Sucursal Villavicencio</t>
  </si>
  <si>
    <t>300-2024-0145</t>
  </si>
  <si>
    <t>MANTENIMIENTO PREVENTIVO, CORRECTIVO (INCLUYE SUMINISTRO E INSTALACIÓN DE REPUESTOS) PARA LOS AIRES ACONDICIONADOS DE LA SUCURSAL VILLAVICENCIO.</t>
  </si>
  <si>
    <t>900630924-8</t>
  </si>
  <si>
    <t>SOLUCIONES EN INGENIERIA Y SERVICIOS SAS</t>
  </si>
  <si>
    <t>https://community.secop.gov.co/Public/Tendering/ContractNoticePhases/View?PPI=CO1.PPI.34541061&amp;isFromPublicArea=True&amp;isModal=False</t>
  </si>
  <si>
    <t>300-2024-0146</t>
  </si>
  <si>
    <t>Arrendamiento del parqueadero 21 del EDIFICIO BARLOVENTO ubicado en la Calle 63 N. 23 - 53 de la ciudad de Manizales.</t>
  </si>
  <si>
    <t>42150200</t>
  </si>
  <si>
    <t>LINA DEL PILAR TRUJILLO GIRALDO</t>
  </si>
  <si>
    <t>https://community.secop.gov.co/Public/Tendering/ContractNoticePhases/View?PPI=CO1.PPI.34541372&amp;isFromPublicArea=True&amp;isModal=False</t>
  </si>
  <si>
    <t>Sucursal Pasto</t>
  </si>
  <si>
    <t>300-2024-0147</t>
  </si>
  <si>
    <t>Mantenimiento aire acondicionado del área del RAT.</t>
  </si>
  <si>
    <t>87570753</t>
  </si>
  <si>
    <t>NAHUN LAGOS HERNANDEZ</t>
  </si>
  <si>
    <t>https://community.secop.gov.co/Public/Tendering/ContractNoticePhases/View?PPI=CO1.PPI.35585228&amp;isFromPublicArea=True&amp;isModal=False</t>
  </si>
  <si>
    <t>300-2024-0148</t>
  </si>
  <si>
    <t>Servicio de parqueadero para 4 vehículos de los funcionarios de la Sucursal Montería.</t>
  </si>
  <si>
    <t>901129052-7</t>
  </si>
  <si>
    <t>INVERSIONES R.A.M.M. S.A.S</t>
  </si>
  <si>
    <t>https://community.secop.gov.co/Public/Tendering/ContractNoticePhases/View?PPI=CO1.PPI.34540627&amp;isFromPublicArea=True&amp;isModal=False</t>
  </si>
  <si>
    <t>300-2024-0149</t>
  </si>
  <si>
    <t>Manteminiento preventivo y correctivo de los aires acondicionados de la sucursal.</t>
  </si>
  <si>
    <t>900250120-2</t>
  </si>
  <si>
    <t>ECOCLIMA S. A. S.</t>
  </si>
  <si>
    <t>https://community.secop.gov.co/Public/Tendering/ContractNoticePhases/View?PPI=CO1.PPI.34541585&amp;isFromPublicArea=True&amp;isModal=False</t>
  </si>
  <si>
    <t>300-2024-0150</t>
  </si>
  <si>
    <t>Realizar los trabajos de adecuación y obra civil para el mantenimiento correctivo del equipo que corresponde al aire acondicionado del cuarto de cableado de la oficina Front Medellin.</t>
  </si>
  <si>
    <t>901251344-3</t>
  </si>
  <si>
    <t>PINTUDECOR RAFAEL ROJAS S.A.S</t>
  </si>
  <si>
    <t>https://community.secop.gov.co/Public/Tendering/ContractNoticePhases/View?PPI=CO1.PPI.34516127&amp;isFromPublicArea=True&amp;isModal=False</t>
  </si>
  <si>
    <t>300-2024-0151</t>
  </si>
  <si>
    <t>Mantenimiento correctivo para el aire acondicionado del cuarto de cableado de la oficina Front, cambio de compresor y movimiento de condensadoras.</t>
  </si>
  <si>
    <t>https://community.secop.gov.co/Public/Tendering/ContractNoticePhases/View?PPI=CO1.PPI.34543256&amp;isFromPublicArea=True&amp;isModal=False</t>
  </si>
  <si>
    <t>Sucursal Riohacha</t>
  </si>
  <si>
    <t>300-2024-0152</t>
  </si>
  <si>
    <t>Mantenimientos Preventivos y Correctivos de 5 Aires acondicionados mini Split de la Sucursal Riohacha.</t>
  </si>
  <si>
    <t>84096752</t>
  </si>
  <si>
    <t>CINDEL JOSE ZAMORA TORO</t>
  </si>
  <si>
    <t>https://community.secop.gov.co/Public/Tendering/ContractNoticePhases/View?PPI=CO1.PPI.34542370&amp;isFromPublicArea=True&amp;isModal=False</t>
  </si>
  <si>
    <t>300-2024-0153</t>
  </si>
  <si>
    <t>Mantenimiento preventivo de los aires acondicionados de la sucursal.</t>
  </si>
  <si>
    <t>AINECOL S A S</t>
  </si>
  <si>
    <t>https://community.secop.gov.co/Public/Tendering/ContractNoticePhases/View?PPI=CO1.PPI.34543844&amp;isFromPublicArea=True&amp;isModal=False</t>
  </si>
  <si>
    <t>Sucursal Mocoa</t>
  </si>
  <si>
    <t>300-2024-0155</t>
  </si>
  <si>
    <t>SUMINISTRO DE UNA ESCALERA METALICA 10 PELDAÑOS EN FORMA DE TIJERA.</t>
  </si>
  <si>
    <t>5348893</t>
  </si>
  <si>
    <t>ELVIS FERNANDO TOLEDO ESTRELLA</t>
  </si>
  <si>
    <t>https://community.secop.gov.co/Public/Tendering/ContractNoticePhases/View?PPI=CO1.PPI.34544390&amp;isFromPublicArea=True&amp;isModal=False</t>
  </si>
  <si>
    <t>Sucursal Neiva</t>
  </si>
  <si>
    <t>300-2024-0156</t>
  </si>
  <si>
    <t>servicio de mantenimiento preventivo y correctivo y cambio de piezas detectadas defectuosas por el uso o por el desgaste natural de los aires acondicionados de la sucursal.</t>
  </si>
  <si>
    <t>901148532-1</t>
  </si>
  <si>
    <t>REFRIELECTRICOS INGENIERIAS SAS</t>
  </si>
  <si>
    <t>https://community.secop.gov.co/Public/Tendering/ContractNoticePhases/View?PPI=CO1.PPI.34545874&amp;isFromPublicArea=True&amp;isModal=False</t>
  </si>
  <si>
    <t>300-2024-0157</t>
  </si>
  <si>
    <t xml:space="preserve">Prestación de servicios como operador logistico para realizar el evento lanzamiento mutuamente 2024 agentes y agencias sucursal Florencia. </t>
  </si>
  <si>
    <t>GEB CADENA HOTELERA S A S</t>
  </si>
  <si>
    <t>https://community.secop.gov.co/Public/Tendering/ContractNoticePhases/View?PPI=CO1.PPI.34547515&amp;isFromPublicArea=True&amp;isModal=False</t>
  </si>
  <si>
    <t>Sucursal Quibdo</t>
  </si>
  <si>
    <t>300-2024-0158</t>
  </si>
  <si>
    <t>servicio de alimentación y atención a los intermediarios de la Sucursal Quibdó durante la actividad de lanzamiento del Plan de Incentivos Mutuamente 2024.</t>
  </si>
  <si>
    <t>IRIACA S.A.S</t>
  </si>
  <si>
    <t>https://community.secop.gov.co/Public/Tendering/ContractNoticePhases/View?PPI=CO1.PPI.34558188&amp;isFromPublicArea=True&amp;isModal=False</t>
  </si>
  <si>
    <t>Sucursal Arauca</t>
  </si>
  <si>
    <t>300-2024-0159</t>
  </si>
  <si>
    <t>Servicio EVENTO DE LANZAMIENTO MUTUAMENTE SUCURSAL ARAUCA.</t>
  </si>
  <si>
    <t>24239911</t>
  </si>
  <si>
    <t>GLORIA MERY CABRERA ALVAREZ</t>
  </si>
  <si>
    <t>https://community.secop.gov.co/Public/Tendering/ContractNoticePhases/View?PPI=CO1.PPI.34551936&amp;isFromPublicArea=True&amp;isModal=False</t>
  </si>
  <si>
    <t>300-2024-0160</t>
  </si>
  <si>
    <t>SERVICIO PARA  REALIZAR EVENTO LANZAMIENTO MUTUAMENTE 2024, AGENTES Y AGENCIAS SUCURSAL VILLAVICENCIO.</t>
  </si>
  <si>
    <t>HOTELES DE BALATA SAS</t>
  </si>
  <si>
    <t>https://community.secop.gov.co/Public/Tendering/ContractNoticePhases/View?PPI=CO1.PPI.34572578&amp;isFromPublicArea=True&amp;isModal=False</t>
  </si>
  <si>
    <t>300-2024-0161</t>
  </si>
  <si>
    <t>Servicio de atención a los ALIADOS, AGENTES Y AGENCIA SUC ARMENIA, EVENTO LANZAMIENTO PLAN DE INCENTIVOS MUTUAMENTE AÑO 2024.</t>
  </si>
  <si>
    <t>https://community.secop.gov.co/Public/Tendering/ContractNoticePhases/View?PPI=CO1.PPI.34552633&amp;isFromPublicArea=True&amp;isModal=False</t>
  </si>
  <si>
    <t>300-2024-0162</t>
  </si>
  <si>
    <t>Atención de funcionarios de LA PREVISORA S. A. COMPAÑIA DE SEGUROS, en el establecimiento denominado CORPORACION CLUB COLOMBIA.</t>
  </si>
  <si>
    <t>891200431-2</t>
  </si>
  <si>
    <t>https://community.secop.gov.co/Public/Tendering/ContractNoticePhases/View?PPI=CO1.PPI.34551419&amp;isFromPublicArea=True&amp;isModal=False</t>
  </si>
  <si>
    <t>300-2024-0163</t>
  </si>
  <si>
    <t>servicios de un salón para un grupo de 50 personas, para realizar el evento LANZAMIENTO MUTUAMENTE, con agentes y agencias, Sucursal Ibagué</t>
  </si>
  <si>
    <t>IMC PRODUCCIONES Y LOGISTICA SAS</t>
  </si>
  <si>
    <t>https://community.secop.gov.co/Public/Tendering/ContractNoticePhases/View?PPI=CO1.PPI.34575113&amp;isFromPublicArea=True&amp;isModal=False</t>
  </si>
  <si>
    <t>300-2024-0164</t>
  </si>
  <si>
    <t>servicio de Realizar el evento de lanzamiento del plan de incentivos mutuamente para el año 2024 para los aliados de la Previsora S.A. Sucursal Yopal.</t>
  </si>
  <si>
    <t>900524974-2</t>
  </si>
  <si>
    <t>SIRIVANA S.A.S.</t>
  </si>
  <si>
    <t>https://community.secop.gov.co/Public/Tendering/ContractNoticePhases/View?PPI=CO1.PPI.34576273&amp;isFromPublicArea=True&amp;isModal=False</t>
  </si>
  <si>
    <t>300-2024-0165</t>
  </si>
  <si>
    <t>prestar el servicio de Organización y ejecución del Evento denominado: LANZAMIENTO PLAN DE INTERMEDIARIOS 2024 dirigido a los aliados estratégicos de La Previsora S.A. Sucursal Manizales.</t>
  </si>
  <si>
    <t>900155103-0</t>
  </si>
  <si>
    <t>INVERSIONES VARUNA S.A.S</t>
  </si>
  <si>
    <t>https://community.secop.gov.co/Public/Tendering/ContractNoticePhases/View?PPI=CO1.PPI.34576782&amp;isFromPublicArea=True&amp;isModal=False</t>
  </si>
  <si>
    <t>300-2024-0166</t>
  </si>
  <si>
    <t>Prestar el servicio de salón para evento empresarial para el lanzamiento mutuamente agentes y agencias 2024.</t>
  </si>
  <si>
    <t>901150183-0</t>
  </si>
  <si>
    <t>MARCO TULIO GOMEZ GIRALDO S.A.S.</t>
  </si>
  <si>
    <t>https://community.secop.gov.co/Public/Tendering/ContractNoticePhases/View?PPI=CO1.PPI.34571059&amp;isFromPublicArea=True&amp;isModal=False</t>
  </si>
  <si>
    <t>300-2024-0167</t>
  </si>
  <si>
    <t>SERVICIO PARA  REALIZAR LANZAMIENTO MUTUAMENTE 2024, AGENTES Y AGENCIAS SUCURSAL PEREIRA.</t>
  </si>
  <si>
    <t>HOTEL SORATAMA S.A.S.</t>
  </si>
  <si>
    <t>https://community.secop.gov.co/Public/Tendering/ContractNoticePhases/View?PPI=CO1.PPI.34571002&amp;isFromPublicArea=True&amp;isModal=False</t>
  </si>
  <si>
    <t>300-2024-0168</t>
  </si>
  <si>
    <t>prestar el servicio de logística, alimentación y atención a los agentes y agencias de la Sucursal Medellin durante la actividad de lanzamiento del Plan de Incentivos Mutuamente 2024.</t>
  </si>
  <si>
    <t>901038875-0</t>
  </si>
  <si>
    <t>ALIMENTOS DL S.A.S</t>
  </si>
  <si>
    <t>https://community.secop.gov.co/Public/Tendering/ContractNoticePhases/View?PPI=CO1.PPI.34582572&amp;isFromPublicArea=True&amp;isModal=False</t>
  </si>
  <si>
    <t>300-2024-0169</t>
  </si>
  <si>
    <t>prestar el servicio de organización y ejecución de evento empresarial para realizar actividad de lanzamiento de plan de incentivos Mutuamente año 2024 para 80 personas el 18 de abril de 2024.</t>
  </si>
  <si>
    <t>901086046-6</t>
  </si>
  <si>
    <t>AMORE GROUP S.A.S.</t>
  </si>
  <si>
    <t>https://community.secop.gov.co/Public/Tendering/ContractNoticePhases/View?PPI=CO1.PPI.34583081&amp;isFromPublicArea=True&amp;isModal=False</t>
  </si>
  <si>
    <t>300-2024-0170</t>
  </si>
  <si>
    <t>EVENTO PARA ALIADOS LANZAMIENTO CONVENCION 2024 MUTUAMENTE BUCARAMANGA.</t>
  </si>
  <si>
    <t>91266089</t>
  </si>
  <si>
    <t>YOVANY ARIAS</t>
  </si>
  <si>
    <t>https://community.secop.gov.co/Public/Tendering/ContractNoticePhases/View?PPI=CO1.PPI.34584667&amp;isFromPublicArea=True&amp;isModal=False</t>
  </si>
  <si>
    <t>300-2024-0171</t>
  </si>
  <si>
    <t>prestar el servicio de requeridos para el desarrollo de la actividad correspondiente al evento de lanzamiento Mutuamente Agentes y Agencias Previsora Neiva.</t>
  </si>
  <si>
    <t>7690674</t>
  </si>
  <si>
    <t>https://community.secop.gov.co/Public/Tendering/ContractNoticePhases/View?PPI=CO1.PPI.34612471&amp;isFromPublicArea=True&amp;isModal=False</t>
  </si>
  <si>
    <t>300-2024-0172</t>
  </si>
  <si>
    <t>prestar el servicio de Evento lanzamiento plan de incentivos Mutuamente 2024 para aliados de Previsora Cartagena.</t>
  </si>
  <si>
    <t>830500729-7</t>
  </si>
  <si>
    <t>https://community.secop.gov.co/Public/Tendering/ContractNoticePhases/View?PPI=CO1.PPI.34575188&amp;isFromPublicArea=True&amp;isModal=False</t>
  </si>
  <si>
    <t>300-2024-0173</t>
  </si>
  <si>
    <t>Mantenimiento preventivo y correctivo al equipo del aire acondicionado tipo Split Smart Inverter, en tres visitas programadas durante el año 2024.</t>
  </si>
  <si>
    <t>7174033</t>
  </si>
  <si>
    <t>JAIRO HUMBERTO REDONDO HUERTAS</t>
  </si>
  <si>
    <t>https://community.secop.gov.co/Public/Tendering/ContractNoticePhases/View?PPI=CO1.PPI.34617011&amp;isFromPublicArea=True&amp;isModal=False</t>
  </si>
  <si>
    <t>300-2024-0174</t>
  </si>
  <si>
    <t xml:space="preserve">Realizar adecuación punto de red con su cableado punto de datos y eléctrico. </t>
  </si>
  <si>
    <t>https://community.secop.gov.co/Public/Tendering/ContractNoticePhases/View?PPI=CO1.PPI.34617096&amp;isFromPublicArea=True&amp;isModal=False</t>
  </si>
  <si>
    <t>300-2024-0175</t>
  </si>
  <si>
    <t>Brindar espacio de salón para 35 personas con temática Italiana con taller de pizza o Show de pasta, contar con un espacio con ayudas audiovisuales (micrófono, video beam, sonido y demás requeridos).</t>
  </si>
  <si>
    <t>901053218-4</t>
  </si>
  <si>
    <t>JAV SERVICIOS COMERCIALES LTDA</t>
  </si>
  <si>
    <t>https://community.secop.gov.co/Public/Tendering/ContractNoticePhases/View?PPI=CO1.PPI.34584616&amp;isFromPublicArea=True&amp;isModal=False</t>
  </si>
  <si>
    <t>300-2024-0176</t>
  </si>
  <si>
    <t>servicios de restaurante para 40 personas, incluyendo salón, servicio de proyección y sonido (incluye proyector, telón, micrófono y sonido)</t>
  </si>
  <si>
    <t>901234199-1</t>
  </si>
  <si>
    <t>GRUPO DIVITAE SAS</t>
  </si>
  <si>
    <t>https://community.secop.gov.co/Public/Tendering/ContractNoticePhases/View?PPI=CO1.PPI.34616716&amp;isFromPublicArea=True&amp;isModal=False</t>
  </si>
  <si>
    <t>Sucursal Cúcuta</t>
  </si>
  <si>
    <t>300-2024-0177</t>
  </si>
  <si>
    <t>Evento de Lanzamiento Plan de incentivos mutuamente 2024</t>
  </si>
  <si>
    <t>SERVICIOS ESPECIALIZADOS H &amp; M S.A.S.</t>
  </si>
  <si>
    <t>https://community.secop.gov.co/Public/Tendering/ContractNoticePhases/View?PPI=CO1.PPI.34547496&amp;isFromPublicArea=True&amp;isModal=False</t>
  </si>
  <si>
    <t>300-2024-0178</t>
  </si>
  <si>
    <t>Evento lanzamiento del plan mutuamente y convencion Italia 2024 de la Previsora</t>
  </si>
  <si>
    <t>KILOTE RESTAURANTE BAR S.A.S.</t>
  </si>
  <si>
    <t>https://community.secop.gov.co/Public/Tendering/ContractNoticePhases/View?PPI=CO1.PPI.34546356&amp;isFromPublicArea=True&amp;isModal=False</t>
  </si>
  <si>
    <t>300-2024-0179</t>
  </si>
  <si>
    <t>suministro de un TV LG 55" pulgadas 139 Cm, 55UR8750PSA 4K-UHD LED Smart TV.</t>
  </si>
  <si>
    <t>https://community.secop.gov.co/Public/Tendering/ContractNoticePhases/View?PPI=CO1.PPI.34545934&amp;isFromPublicArea=True&amp;isModal=False</t>
  </si>
  <si>
    <t>300-2024-0180</t>
  </si>
  <si>
    <t xml:space="preserve">servicio de mantenimiento de los tres aires acondicionados de la sucursal. </t>
  </si>
  <si>
    <t>https://community.secop.gov.co/Public/Tendering/ContractNoticePhases/View?PPI=CO1.PPI.34544649&amp;isFromPublicArea=True&amp;isModal=False</t>
  </si>
  <si>
    <t>300-2024-0181</t>
  </si>
  <si>
    <t xml:space="preserve">servicio de mantenimiento de la planta eléctrica para uso de la sucursal. </t>
  </si>
  <si>
    <t>https://community.secop.gov.co/Public/Tendering/ContractNoticePhases/View?PPI=CO1.PPI.34543937&amp;isFromPublicArea=True&amp;isModal=False</t>
  </si>
  <si>
    <t>300-2024-0182</t>
  </si>
  <si>
    <t>servicio de mantenimiento y reparación a equipo de planta eléctrica en la Sucursal Cartagena.</t>
  </si>
  <si>
    <t>901190231-7</t>
  </si>
  <si>
    <t>MONTAJES Y MANTENIMIENTOS ELGUIN DORIA S.A.S</t>
  </si>
  <si>
    <t>https://community.secop.gov.co/Public/Tendering/ContractNoticePhases/View?PPI=CO1.PPI.34543230&amp;isFromPublicArea=True&amp;isModal=False</t>
  </si>
  <si>
    <t>300-2024-0183</t>
  </si>
  <si>
    <t>prestar el servicio de Venta de activo, televisor LG de 55” con accesorios y garantía.</t>
  </si>
  <si>
    <t>890404363-2</t>
  </si>
  <si>
    <t>ALMACEN BC S.A.S.</t>
  </si>
  <si>
    <t>https://community.secop.gov.co/Public/Tendering/ContractNoticePhases/View?PPI=CO1.PPI.34524297&amp;isFromPublicArea=True&amp;isModal=False</t>
  </si>
  <si>
    <t>300-2024-0184</t>
  </si>
  <si>
    <t>servicio de mantenimiento a equipos de aire acondicionado en la Sucursal Cartagena.</t>
  </si>
  <si>
    <t>901404870-4</t>
  </si>
  <si>
    <t>TS CONSTRUCCIONES Y SUMINISTROS S.A.S</t>
  </si>
  <si>
    <t>https://community.secop.gov.co/Public/Tendering/ContractNoticePhases/View?PPI=CO1.PPI.34523647&amp;isFromPublicArea=True&amp;isModal=False</t>
  </si>
  <si>
    <t>300-2024-0185</t>
  </si>
  <si>
    <t>servicio de MANTENIMIENTO, RECARGA, DE EXTINTORES PARA LA SUCURSAL BUCARAMANGA 2024.</t>
  </si>
  <si>
    <t>91480357</t>
  </si>
  <si>
    <t>MISAEL BARBOSA BARBOSA</t>
  </si>
  <si>
    <t>https://community.secop.gov.co/Public/Tendering/ContractNoticePhases/View?PPI=CO1.PPI.34522978&amp;isFromPublicArea=True&amp;isModal=False</t>
  </si>
  <si>
    <t>300-2024-0186</t>
  </si>
  <si>
    <t>Suministro de 1 Nevera Volumen de Almacenamiento 213 litros, Sistema de deshielo semiautomático y suministro e Instalación de 1 Aire acondicionado Inverter.</t>
  </si>
  <si>
    <t>71630363</t>
  </si>
  <si>
    <t>EDEL BRITO CHOLES</t>
  </si>
  <si>
    <t>https://community.secop.gov.co/Public/Tendering/ContractNoticePhases/View?PPI=CO1.PPI.34523013&amp;isFromPublicArea=True&amp;isModal=False</t>
  </si>
  <si>
    <t>Sucursal Sincelejo</t>
  </si>
  <si>
    <t>300-2024-0187</t>
  </si>
  <si>
    <t>SERVICIO DE RESTAURANTE, PARA ACTIVIDAD DIRIGIDO A AGENTES Y AGENCIAS CON EL OBJETO DE PRESENTAR LANZAMIENTO DEL PLAN DE INTERMEDIARIOS 2024</t>
  </si>
  <si>
    <t>1102839999</t>
  </si>
  <si>
    <t>https://community.secop.gov.co/Public/Tendering/ContractNoticePhases/View?PPI=CO1.PPI.34605899&amp;isFromPublicArea=True&amp;isModal=False</t>
  </si>
  <si>
    <t>300-2024-0188</t>
  </si>
  <si>
    <t>SUMINISTRO E INSTALACION DE AIRE ACONDICIONADO CENTRAL DE 5 TR A 220 VOLT R 410 Y REALIZAR MATENIMIENTO PREVENTIVO Y CORRECTIVO DE LOS AIRES ACONDICIONADOS DE LA SUCURSAL SINCELEJO.</t>
  </si>
  <si>
    <t>800240218-1</t>
  </si>
  <si>
    <t>REFRILITORAL CASASBUENAS CORTES &amp; COMPAÑIA SAS</t>
  </si>
  <si>
    <t>https://community.secop.gov.co/Public/Tendering/ContractNoticePhases/View?PPI=CO1.PPI.34576712&amp;isFromPublicArea=True&amp;isModal=False</t>
  </si>
  <si>
    <t>300-2024-0189</t>
  </si>
  <si>
    <t>Suministro de salón para lanzamiento de Mutuamente 2024, lo cual incluye varias actividades.</t>
  </si>
  <si>
    <t>1118827735</t>
  </si>
  <si>
    <t>DESYRETH PAOLA FERNANDEZ MENDOZA</t>
  </si>
  <si>
    <t>https://community.secop.gov.co/Public/Tendering/ContractNoticePhases/View?PPI=CO1.PPI.34517982&amp;isFromPublicArea=True&amp;isModal=False</t>
  </si>
  <si>
    <t>300-2024-0190</t>
  </si>
  <si>
    <t xml:space="preserve">servicio de mantenimiento preventivo de la oficina (aires acondicionados, planta électrica, muebles y enseres) y los elementos de trabajo de los funcionarios de la sucursal. Suministrando mano de obra y materiales, garantizando el cumplimiento de las normas SST y el correcto funcionamiento de los equipos. </t>
  </si>
  <si>
    <t>SERVICIOS FRIOS DEL CHOCO SERVIFRIC Y CIA LTDA</t>
  </si>
  <si>
    <t>https://community.secop.gov.co/Public/Tendering/ContractNoticePhases/View?PPI=CO1.PPI.34515242&amp;isFromPublicArea=True&amp;isModal=False</t>
  </si>
  <si>
    <t>300-2024-0191</t>
  </si>
  <si>
    <t>servicio de mantenimiento preventivo de a puerta automática de la entrada principal de la sucursal Buenaventura.</t>
  </si>
  <si>
    <t>900339076-0</t>
  </si>
  <si>
    <t>EUROWINDOOR SOCIEDAD POR ACCIONES SIMPLIFICADA</t>
  </si>
  <si>
    <t>https://community.secop.gov.co/Public/Tendering/ContractNoticePhases/View?PPI=CO1.PPI.34512274&amp;isFromPublicArea=True&amp;isModal=False</t>
  </si>
  <si>
    <t>300-2024-0192</t>
  </si>
  <si>
    <t xml:space="preserve">servicio de pintura, resane, impermeabilización y cubrimiento de humedad de la oficina.   </t>
  </si>
  <si>
    <t>https://community.secop.gov.co/Public/Tendering/ContractNoticePhases/View?PPI=CO1.PPI.34487140&amp;isFromPublicArea=True&amp;isModal=False</t>
  </si>
  <si>
    <t>300-2024-0193</t>
  </si>
  <si>
    <t>servicio de alquiler del salón para llevar acabo el lanzamiento de Mutuamente para agentes y agencias, con un espacio adecuado con micrófono, video beam, sonido, etc. cuya Temática es Italia.</t>
  </si>
  <si>
    <t>900479791-9</t>
  </si>
  <si>
    <t>HOTEL SAN MARTIN POPAYAN SAS</t>
  </si>
  <si>
    <t>https://community.secop.gov.co/Public/Tendering/ContractNoticePhases/View?PPI=CO1.PPI.34486428&amp;isFromPublicArea=True&amp;isModal=False</t>
  </si>
  <si>
    <t>300-2024-0194</t>
  </si>
  <si>
    <t>Arrendamiento del parqueadero 50 EDIFICIO FORUM ubicado en la Carrera 23C N 62-06
de la ciudad de Manizales.</t>
  </si>
  <si>
    <t>10278636</t>
  </si>
  <si>
    <t xml:space="preserve">JORGE WILLIAM GOMEZ VALENCIA </t>
  </si>
  <si>
    <t>https://community.secop.gov.co/Public/Tendering/ContractNoticePhases/View?PPI=CO1.PPI.34485410&amp;isFromPublicArea=True&amp;isModal=False</t>
  </si>
  <si>
    <t>300-2024-0195</t>
  </si>
  <si>
    <t>MANTENIMIENTO DE AIRES ACONDICIONADOS Y REINSTALACIONES DE LAS UNIDADES, LETRERO EXTERIOR Y LUMINARIAS.</t>
  </si>
  <si>
    <t>17529401</t>
  </si>
  <si>
    <t>CESAR SIERRA SIERRA</t>
  </si>
  <si>
    <t>https://community.secop.gov.co/Public/Tendering/ContractNoticePhases/View?PPI=CO1.PPI.34484808&amp;isFromPublicArea=True&amp;isModal=False</t>
  </si>
  <si>
    <t>300-2024-0196</t>
  </si>
  <si>
    <t>suministrar un aire acondicionado nuevo instalado y en perfecto funcionamiento.</t>
  </si>
  <si>
    <t>https://community.secop.gov.co/Public/Tendering/ContractNoticePhases/View?PPI=CO1.PPI.34483904&amp;isFromPublicArea=True&amp;isModal=False</t>
  </si>
  <si>
    <t>300-2024-0197</t>
  </si>
  <si>
    <t>Mantenimiento correctivo suministro y cambio de 2 contactores del sistema de transferencia eléctrica automática de la oficina de la Sucursal Riohacha.</t>
  </si>
  <si>
    <t>1118850939</t>
  </si>
  <si>
    <t>LUIS FERNANDO DURAN ESCANDON</t>
  </si>
  <si>
    <t>https://community.secop.gov.co/Public/Tendering/ContractNoticePhases/View?PPI=CO1.PPI.34483153&amp;isFromPublicArea=True&amp;isModal=False</t>
  </si>
  <si>
    <t>300-2024-0198</t>
  </si>
  <si>
    <t>Adquisición de una nevera y un televisor para dotación del nuevo local de la sucursal Florencia.</t>
  </si>
  <si>
    <t>51812491</t>
  </si>
  <si>
    <t>MARIA PATRICIA BALLEN PEÑA</t>
  </si>
  <si>
    <t>https://community.secop.gov.co/Public/Tendering/ContractNoticePhases/View?PPI=CO1.PPI.34477467&amp;isFromPublicArea=True&amp;isModal=False</t>
  </si>
  <si>
    <t>300-2024-0199</t>
  </si>
  <si>
    <t>Reparación del sistema Hidrosanitario del cuarto RAC y placa condensadora</t>
  </si>
  <si>
    <t>900595666-2</t>
  </si>
  <si>
    <t>ARQCOLOR S.A.S.</t>
  </si>
  <si>
    <t>https://community.secop.gov.co/Public/Tendering/ContractNoticePhases/View?PPI=CO1.PPI.34520809&amp;isFromPublicArea=True&amp;isModal=False</t>
  </si>
  <si>
    <t>300-2024-0200</t>
  </si>
  <si>
    <t>servicio de mantenimiento, equipos de aire acondicionado de la sucursal Pereira para la vigencia 2024.</t>
  </si>
  <si>
    <t>901203058-7</t>
  </si>
  <si>
    <t>LUIS EBERTO VELEZ MARIN</t>
  </si>
  <si>
    <t>https://community.secop.gov.co/Public/Tendering/ContractNoticePhases/View?PPI=CO1.PPI.34477055&amp;isFromPublicArea=True&amp;isModal=False</t>
  </si>
  <si>
    <t>300-2024-0201</t>
  </si>
  <si>
    <t>suministrar dos sillas tipo tándem para la sucursal Medellin.</t>
  </si>
  <si>
    <t>900754664-0</t>
  </si>
  <si>
    <t>EKONOMODO COLOMBIA S.A.S.</t>
  </si>
  <si>
    <t>https://community.secop.gov.co/Public/Tendering/ContractNoticePhases/View?PPI=CO1.PPI.34461015&amp;isFromPublicArea=True&amp;isModal=False</t>
  </si>
  <si>
    <t>300-2024-0202</t>
  </si>
  <si>
    <t>servicio de impresión y marcación de carnets, para pólizas de accidentes personales emitidas por la sucursal Virtual Barranquilla.</t>
  </si>
  <si>
    <t>91245130</t>
  </si>
  <si>
    <t>LUIS EBER MADRIGAL RODRIGUEZ</t>
  </si>
  <si>
    <t>https://community.secop.gov.co/Public/Tendering/ContractNoticePhases/View?PPI=CO1.PPI.34458326&amp;isFromPublicArea=True&amp;isModal=False</t>
  </si>
  <si>
    <t xml:space="preserve">Centro Empresarial Corporativo </t>
  </si>
  <si>
    <t>300-2024-0203</t>
  </si>
  <si>
    <t>Adquisición greca eléctrica nueva con capacidad de 120 tintos.</t>
  </si>
  <si>
    <t>51918771</t>
  </si>
  <si>
    <t>SANDRA PATRICIA QUINTERO OTALORA</t>
  </si>
  <si>
    <t>https://community.secop.gov.co/Public/Tendering/ContractNoticePhases/View?PPI=CO1.PPI.34456228&amp;isFromPublicArea=True&amp;isModal=False</t>
  </si>
  <si>
    <t>300-2024-0204</t>
  </si>
  <si>
    <t xml:space="preserve">Suministro de una nevera y un TV para la sucursal de Tunja. </t>
  </si>
  <si>
    <t>901217560-4</t>
  </si>
  <si>
    <t>OLIMACO MAKROCOMPUTO S.A.S.</t>
  </si>
  <si>
    <t>https://community.secop.gov.co/Public/Tendering/ContractNoticePhases/View?PPI=CO1.PPI.34450713&amp;isFromPublicArea=True&amp;isModal=False</t>
  </si>
  <si>
    <t>300-2024-0205</t>
  </si>
  <si>
    <t>Adquisición de greca para la sucursal de Villavicencio</t>
  </si>
  <si>
    <t>https://community.secop.gov.co/Public/Tendering/ContractNoticePhases/View?PPI=CO1.PPI.34447525&amp;isFromPublicArea=True&amp;isModal=False</t>
  </si>
  <si>
    <t>300-2024-0206</t>
  </si>
  <si>
    <t>Adquisición de dos sillas tandem 3 puestos para la sucursal de Villavicencio</t>
  </si>
  <si>
    <t>https://community.secop.gov.co/Public/Tendering/ContractNoticePhases/View?PPI=CO1.PPI.34432183&amp;isFromPublicArea=True&amp;isModal=False</t>
  </si>
  <si>
    <t>300-2024-0207</t>
  </si>
  <si>
    <t>Adquisición de 1 mesa plegable y 10 sillas plasticas para la sucursal de Villavicencio.</t>
  </si>
  <si>
    <t>https://community.secop.gov.co/Public/Tendering/ContractNoticePhases/View?PPI=CO1.PPI.34432111&amp;isFromPublicArea=True&amp;isModal=False</t>
  </si>
  <si>
    <t>300-2024-0208</t>
  </si>
  <si>
    <t>Adquisición de nevera para la sucursal de Villavicencio</t>
  </si>
  <si>
    <t>https://community.secop.gov.co/Public/Tendering/ContractNoticePhases/View?PPI=CO1.PPI.34431628&amp;isFromPublicArea=True&amp;isModal=False</t>
  </si>
  <si>
    <t>300-2024-0209</t>
  </si>
  <si>
    <t>Suministro de electrodomésticos, nevera 379 y TV 58¨ para la sucursal Ibagué.</t>
  </si>
  <si>
    <t>901370428-3</t>
  </si>
  <si>
    <t>SUPERMERCADOS MERCACENTRO S.A.S.</t>
  </si>
  <si>
    <t>https://community.secop.gov.co/Public/Tendering/ContractNoticePhases/View?PPI=CO1.PPI.34426807&amp;isFromPublicArea=True&amp;isModal=False</t>
  </si>
  <si>
    <t>300-2024-0210</t>
  </si>
  <si>
    <t>Prestar el servicio de pintura de la oficina sucursal Cali.</t>
  </si>
  <si>
    <t>900971863-1</t>
  </si>
  <si>
    <t>INPUT DESIGN SAS</t>
  </si>
  <si>
    <t>https://community.secop.gov.co/Public/Tendering/ContractNoticePhases/View?PPI=CO1.PPI.34555009&amp;isFromPublicArea=True&amp;isModal=False</t>
  </si>
  <si>
    <t>300-2024-0211</t>
  </si>
  <si>
    <t xml:space="preserve">Reparar paredes y áreas de techo, suministro e instalación de pintura para oficina sucursal Ibagué.  </t>
  </si>
  <si>
    <t>1110475053</t>
  </si>
  <si>
    <t>RONALD TOVAR COLORADO</t>
  </si>
  <si>
    <t>https://community.secop.gov.co/Public/Tendering/ContractNoticePhases/View?PPI=CO1.PPI.34423926&amp;isFromPublicArea=True&amp;isModal=False</t>
  </si>
  <si>
    <t>300-2024-0212</t>
  </si>
  <si>
    <t>Suministrar una cafetera institucional con capacidad para seis litros para uso en la sucursal Armenia</t>
  </si>
  <si>
    <t>890900943-1</t>
  </si>
  <si>
    <t>COLOMBIANA DE COMERCIO S.A.</t>
  </si>
  <si>
    <t>https://community.secop.gov.co/Public/Tendering/ContractNoticePhases/View?PPI=CO1.PPI.34422940&amp;isFromPublicArea=True&amp;isModal=False</t>
  </si>
  <si>
    <t>300-2024-0213</t>
  </si>
  <si>
    <t>Adquisición de muebles para oficina y mantenimiento de divisiones.</t>
  </si>
  <si>
    <t>900689675-3</t>
  </si>
  <si>
    <t>TECNO MOBILIARIO SAS</t>
  </si>
  <si>
    <t>https://community.secop.gov.co/Public/Tendering/ContractNoticePhases/View?PPI=CO1.PPI.34416162&amp;isFromPublicArea=True&amp;isModal=False</t>
  </si>
  <si>
    <t>300-2024-0214</t>
  </si>
  <si>
    <t>prestar el servicio de impresión de los carnets estudiantiles de las pólizas de accidentes personales emitidas por la Sucursal Monteria</t>
  </si>
  <si>
    <t>1140850490</t>
  </si>
  <si>
    <t>LIZETH PAOLA MADRIGAL RODRIGUEZ</t>
  </si>
  <si>
    <t>https://community.secop.gov.co/Public/Tendering/ContractNoticePhases/View?PPI=CO1.PPI.34449056&amp;isFromPublicArea=True&amp;isModal=False</t>
  </si>
  <si>
    <t>300-2024-0215</t>
  </si>
  <si>
    <t>prestar el servicio en suministro y aplicación de pintura sobre muros, fachada, estuco y tratamiento de humedades.</t>
  </si>
  <si>
    <t>901260512-2</t>
  </si>
  <si>
    <t>GRUPO AE SAS</t>
  </si>
  <si>
    <t>https://community.secop.gov.co/Public/Tendering/ContractNoticePhases/View?PPI=CO1.PPI.34555291&amp;isFromPublicArea=True&amp;isModal=False</t>
  </si>
  <si>
    <t>300-2024-0216</t>
  </si>
  <si>
    <t>Suministro e instalación de puerta en vidrio templado para el auditorio de la sucursal Medellín.</t>
  </si>
  <si>
    <t>901529226-8</t>
  </si>
  <si>
    <t>QUINTERO ENSAMBLES SAS</t>
  </si>
  <si>
    <t>https://community.secop.gov.co/Public/Tendering/ContractNoticePhases/View?PPI=CO1.PPI.34414696&amp;isFromPublicArea=True&amp;isModal=False</t>
  </si>
  <si>
    <t>300-2024-0217</t>
  </si>
  <si>
    <t>realizar Adecuaciones en la fachada del local de Ia sucursal Florencia segunda etapa del proyecto del traslado de sucursal la cual requiere cambio de puerta e instalación de seguridad en la estructura de cada uno de los ventanales.</t>
  </si>
  <si>
    <t>17691508</t>
  </si>
  <si>
    <t>HERIBERTO DIAZ LUGO</t>
  </si>
  <si>
    <t>https://community.secop.gov.co/Public/Tendering/ContractNoticePhases/View?PPI=CO1.PPI.34413994&amp;isFromPublicArea=True&amp;isModal=False</t>
  </si>
  <si>
    <t>300-2024-0218</t>
  </si>
  <si>
    <t>Compra e Instalación de persianas para la sucursal de Florencia</t>
  </si>
  <si>
    <t>901520937-5</t>
  </si>
  <si>
    <t>GRUPO ARMON ZOMAC SAS</t>
  </si>
  <si>
    <t>https://community.secop.gov.co/Public/Tendering/ContractNoticePhases/View?PPI=CO1.PPI.34395155&amp;isFromPublicArea=True&amp;isModal=False</t>
  </si>
  <si>
    <t>300-2024-0219</t>
  </si>
  <si>
    <t xml:space="preserve">Servicio tecnico y compra de lamparas LED para la oficina de Villavicencio. </t>
  </si>
  <si>
    <t>https://community.secop.gov.co/Public/Tendering/ContractNoticePhases/View?PPI=CO1.PPI.34385231&amp;isFromPublicArea=True&amp;isModal=False</t>
  </si>
  <si>
    <t>300-2024-0220</t>
  </si>
  <si>
    <t xml:space="preserve">Prestar el servicio de restaurante y atención de los asistentes para el el vento de los 70 años de La Previsora S.A. que incluye apoyo audiovisual. </t>
  </si>
  <si>
    <t>https://community.secop.gov.co/Public/Tendering/ContractNoticePhases/View?PPI=CO1.PPI.34362209&amp;isFromPublicArea=True&amp;isModal=False</t>
  </si>
  <si>
    <t>300-2024-0221</t>
  </si>
  <si>
    <t>Prestar el servicio de realizar el evento aniversario 70 años La Previsora S.A.</t>
  </si>
  <si>
    <t>901725469-0</t>
  </si>
  <si>
    <t>BARTOLOME PARRILLA CHELAS Y CAFE S.A.S.</t>
  </si>
  <si>
    <t>https://community.secop.gov.co/Public/Tendering/ContractNoticePhases/View?PPI=CO1.PPI.34364892&amp;isFromPublicArea=True&amp;isModal=False</t>
  </si>
  <si>
    <t>300-2024-0222</t>
  </si>
  <si>
    <t>Prestar sus servicios para cambio definitivo de 6 patchs panels en el gabinete principal y el cambio de los jacks en los puestos de trabajo.</t>
  </si>
  <si>
    <t>900316947-1</t>
  </si>
  <si>
    <t>SOCIEDAD INGENIEROS ELECTRICOS Y DE REDES S.A.S</t>
  </si>
  <si>
    <t>https://community.secop.gov.co/Public/Tendering/ContractNoticePhases/View?PPI=CO1.PPI.34391357&amp;isFromPublicArea=True&amp;isModal=False</t>
  </si>
  <si>
    <t>300-2024-0223</t>
  </si>
  <si>
    <t>Realizar el mantenimiento de pintura en muros de la sucursal medellin y OIZN.</t>
  </si>
  <si>
    <t>https://community.secop.gov.co/Public/Tendering/ContractNoticePhases/View?PPI=CO1.PPI.34354844&amp;isFromPublicArea=True&amp;isModal=False</t>
  </si>
  <si>
    <t>300-2024-0224</t>
  </si>
  <si>
    <t>Servicio de 2 Mantenimientos Preventivos y correctivos de la Planta Eléctrica de la Sucursal</t>
  </si>
  <si>
    <t>40927803</t>
  </si>
  <si>
    <t>TANIA MARIA CALDERON SORACA</t>
  </si>
  <si>
    <t>https://community.secop.gov.co/Public/Tendering/ContractNoticePhases/View?PPI=CO1.PPI.34351571&amp;isFromPublicArea=True&amp;isModal=False</t>
  </si>
  <si>
    <t>300-2024-0225</t>
  </si>
  <si>
    <t>Compra de dos aires acondicionados para la sucursal de Villavicencio</t>
  </si>
  <si>
    <t>https://community.secop.gov.co/Public/Tendering/ContractNoticePhases/View?PPI=CO1.PPI.34348717&amp;isFromPublicArea=True&amp;isModal=False</t>
  </si>
  <si>
    <t>300-2024-0226</t>
  </si>
  <si>
    <t>Prestar sus servicios en el cambio del compresor de una de la máquina de aire acondicionado central</t>
  </si>
  <si>
    <t>https://community.secop.gov.co/Public/Tendering/ContractNoticePhases/View?PPI=CO1.PPI.37630172&amp;isFromPublicArea=True&amp;isModal=False</t>
  </si>
  <si>
    <t>300-2024-0227</t>
  </si>
  <si>
    <t>Entrega en arrendamiento comercial el uso y goce del inmueble ubicado en la ciudad de Mocoa.</t>
  </si>
  <si>
    <t>18100882</t>
  </si>
  <si>
    <t>EDGAR GUSTAVO TORRES CHAMORRO</t>
  </si>
  <si>
    <t>https://community.secop.gov.co/Public/Tendering/ContractNoticePhases/View?PPI=CO1.PPI.37659465&amp;isFromPublicArea=True&amp;isModal=False</t>
  </si>
  <si>
    <t>300-2024-0228</t>
  </si>
  <si>
    <t>Prestar el servicio de remodelación del espacio de la cocina sucursal Villavicencio.</t>
  </si>
  <si>
    <t>https://community.secop.gov.co/Public/Tendering/ContractNoticePhases/View?PPI=CO1.PPI.37658807&amp;isFromPublicArea=True&amp;isModal=False</t>
  </si>
  <si>
    <t>300-2024-0229</t>
  </si>
  <si>
    <t>Prestar el servicio de Mantenimiento cubierta y fachada Salón comercial.</t>
  </si>
  <si>
    <t>18399152</t>
  </si>
  <si>
    <t>JORGE ELIECER SARMIENTO CALDERON</t>
  </si>
  <si>
    <t>https://community.secop.gov.co/Public/Tendering/ContractNoticePhases/View?PPI=CO1.PPI.37632325&amp;isFromPublicArea=True&amp;isModal=False</t>
  </si>
  <si>
    <t>300-2024-0230</t>
  </si>
  <si>
    <t>Prestar el servicio de compra y montaje de estufa de inducción SL6060- marca Challen Ger y adecuación del mesón de cocina.</t>
  </si>
  <si>
    <t>891200153-1</t>
  </si>
  <si>
    <t>CASA METTLER SAS</t>
  </si>
  <si>
    <t>https://community.secop.gov.co/Public/Tendering/ContractNoticePhases/View?PPI=CO1.PPI.37660870&amp;isFromPublicArea=True&amp;isModal=False</t>
  </si>
  <si>
    <t>300-2024-0231</t>
  </si>
  <si>
    <t>Prestar el servicio de recarga de extintores y compra de 1 extintor  20LBRS para la Sucursal Villavicencio.</t>
  </si>
  <si>
    <t>36176894</t>
  </si>
  <si>
    <t>YOLANDA GUTIERREZ SERRANO</t>
  </si>
  <si>
    <t>https://community.secop.gov.co/Public/Tendering/ContractNoticePhases/View?PPI=CO1.PPI.37882860&amp;isFromPublicArea=True&amp;isModal=False</t>
  </si>
  <si>
    <t>300-2024-0232</t>
  </si>
  <si>
    <t>servicio de Adquisición televisor Smart 60” nuevo</t>
  </si>
  <si>
    <t>https://community.secop.gov.co/Public/Tendering/ContractNoticePhases/View?PPI=CO1.PPI.37882866&amp;isFromPublicArea=True&amp;isModal=False</t>
  </si>
  <si>
    <t>300-2024-0233</t>
  </si>
  <si>
    <t>Compra de activos fijos (Televisor para Gerencia y Horno Microondas para Cafetería) necesidad de la Sucursal Pereira.</t>
  </si>
  <si>
    <t>800135342-6</t>
  </si>
  <si>
    <t>LAGOBO DISTRIBUCIONES S.A.S.</t>
  </si>
  <si>
    <t>https://community.secop.gov.co/Public/Tendering/ContractNoticePhases/View?PPI=CO1.PPI.37882872&amp;isFromPublicArea=True&amp;isModal=False</t>
  </si>
  <si>
    <t>300-2024-0234</t>
  </si>
  <si>
    <t>Compra de greca industrial, dispensador de agua y adecuaciones de oficina (pintura).</t>
  </si>
  <si>
    <t>901304554-2</t>
  </si>
  <si>
    <t>G &amp; B INVERSIONES S.A.S.</t>
  </si>
  <si>
    <t>https://community.secop.gov.co/Public/Tendering/ContractNoticePhases/View?PPI=CO1.PPI.37882877&amp;isFromPublicArea=True&amp;isModal=False</t>
  </si>
  <si>
    <t>300-2024-0235</t>
  </si>
  <si>
    <t>Realizar las adecuaciones eléctricas segunda etapa del proyecto.</t>
  </si>
  <si>
    <t>901662155-1</t>
  </si>
  <si>
    <t>SERVISOLUCIONES Y SUMINISTROS S.A.S.</t>
  </si>
  <si>
    <t>https://community.secop.gov.co/Public/Tendering/ContractNoticePhases/View?PPI=CO1.PPI.37882881&amp;isFromPublicArea=True&amp;isModal=False</t>
  </si>
  <si>
    <t>300-2024-0236</t>
  </si>
  <si>
    <t>Suministro de una Greca eléctrica para 30 tintos.</t>
  </si>
  <si>
    <t>https://community.secop.gov.co/Public/Tendering/ContractNoticePhases/View?PPI=CO1.PPI.37888461&amp;isFromPublicArea=True&amp;isModal=False</t>
  </si>
  <si>
    <t>300-2024-0237</t>
  </si>
  <si>
    <t>Suministro de nevera, horno, estufa y greca.</t>
  </si>
  <si>
    <t>807002365-1</t>
  </si>
  <si>
    <t>PATIÑO Y CONTRERAS CIA S.A.S</t>
  </si>
  <si>
    <t>https://community.secop.gov.co/Public/Tendering/ContractNoticePhases/View?PPI=CO1.PPI.37882886&amp;isFromPublicArea=True&amp;isModal=False</t>
  </si>
  <si>
    <t>300-2024-0238</t>
  </si>
  <si>
    <t xml:space="preserve">Prestar el servicio evento celebración dia de la familia, funcionarios sucursal Arauca. </t>
  </si>
  <si>
    <t>68297504</t>
  </si>
  <si>
    <t>YAJAIRA MARYURI TOVAR CISNEROS</t>
  </si>
  <si>
    <t>https://community.secop.gov.co/Public/Tendering/ContractNoticePhases/View?PPI=CO1.PPI.37889124&amp;isFromPublicArea=True&amp;isModal=False</t>
  </si>
  <si>
    <t>300-2024-0239</t>
  </si>
  <si>
    <t>compra de persianas para las tres ventanas que están en el interior de la oficina y colindan con interior del edificio.</t>
  </si>
  <si>
    <t>900027534-3</t>
  </si>
  <si>
    <t>PROVEEDOR INSTITUCIONAL S.A.S</t>
  </si>
  <si>
    <t>https://community.secop.gov.co/Public/Tendering/ContractNoticePhases/View?PPI=CO1.PPI.37889189&amp;isFromPublicArea=True&amp;isModal=False</t>
  </si>
  <si>
    <t>300-2024-0240</t>
  </si>
  <si>
    <t>Prestar el servicio de Pasadía ida y regreso Ibague- Filandia-Salento y Valle de cocora ubicados en el departamento del Quindío.</t>
  </si>
  <si>
    <t>93384866</t>
  </si>
  <si>
    <t xml:space="preserve">
MARCO ANTONIO RAMIREZ MONTEALEGRE</t>
  </si>
  <si>
    <t>https://community.secop.gov.co/Public/Tendering/ContractNoticePhases/View?PPI=CO1.PPI.37933109&amp;isFromPublicArea=True&amp;isModal=False</t>
  </si>
  <si>
    <t>300-2024-0241</t>
  </si>
  <si>
    <t>Prestar el servicio de Realizar actividad del día de la familia para los funcionarios.</t>
  </si>
  <si>
    <t>24714939</t>
  </si>
  <si>
    <t>NATALIA RODRIGUEZ GONZALEZ</t>
  </si>
  <si>
    <t>https://community.secop.gov.co/Public/Tendering/ContractNoticePhases/View?PPI=CO1.PPI.37933132&amp;isFromPublicArea=True&amp;isModal=False</t>
  </si>
  <si>
    <t>300-2024-0242</t>
  </si>
  <si>
    <t>890200106-1</t>
  </si>
  <si>
    <t>CAJA SANTANDEREANA DE SUBSIDIO FAMILIAR CAJASAN</t>
  </si>
  <si>
    <t>https://community.secop.gov.co/Public/Tendering/ContractNoticePhases/View?PPI=CO1.PPI.37938736&amp;isFromPublicArea=True&amp;isModal=False</t>
  </si>
  <si>
    <t>300-2024-0243</t>
  </si>
  <si>
    <t>Prestar los servicios para realización de actividad de bienestar dia de la familia sucursal Armenia.</t>
  </si>
  <si>
    <t>10944973615</t>
  </si>
  <si>
    <t>SARA RESTREPO ANGEL</t>
  </si>
  <si>
    <t>https://community.secop.gov.co/Public/Tendering/ContractNoticePhases/View?PPI=CO1.PPI.37939405&amp;isFromPublicArea=True&amp;isModal=False</t>
  </si>
  <si>
    <t>300-2024-0244</t>
  </si>
  <si>
    <t>Adquisición y puesta en marcha de 5 aires acondicinados para la sucursal.</t>
  </si>
  <si>
    <t>https://community.secop.gov.co/Public/Tendering/ContractNoticePhases/View?PPI=CO1.PPI.37933148&amp;isFromPublicArea=True&amp;isModal=False</t>
  </si>
  <si>
    <t>300-2024-0245</t>
  </si>
  <si>
    <t>Prestar sus servicios de pasadía en casa finca turística cerca de la ciudad, incluido almuerzo y refrigerio para los funcionarios de la Sucursal Montería y sus familias.</t>
  </si>
  <si>
    <t>901254898-5</t>
  </si>
  <si>
    <t>MUNDO MAGICO - AGENCIA DE VIAJES MONTERIA SAS</t>
  </si>
  <si>
    <t>https://community.secop.gov.co/Public/Tendering/ContractNoticePhases/View?PPI=CO1.PPI.37939824&amp;isFromPublicArea=True&amp;isModal=False</t>
  </si>
  <si>
    <t>300-2024-0246</t>
  </si>
  <si>
    <t>Prestar el servicio de pasadía para celebración del día de la familia segundo semestre para funcionarios y familia.</t>
  </si>
  <si>
    <t>900818150-3</t>
  </si>
  <si>
    <t>ECO HOTELES MONACO S.A.S.</t>
  </si>
  <si>
    <t>https://community.secop.gov.co/Public/Tendering/ContractNoticePhases/View?PPI=CO1.PPI.37946155&amp;isFromPublicArea=True&amp;isModal=False</t>
  </si>
  <si>
    <t>300-2024-0247</t>
  </si>
  <si>
    <t>Servicio de mantenimiento preventivo, correctivo y cambio de la batería de la Planta Eléctrica de la Sucursal Neiva.</t>
  </si>
  <si>
    <t>901466230-6</t>
  </si>
  <si>
    <t>ELECTRO CEAL INGENIERIA SAS</t>
  </si>
  <si>
    <t>https://community.secop.gov.co/Public/Tendering/ContractNoticePhases/View?PPI=CO1.PPI.37932767&amp;isFromPublicArea=True&amp;isModal=False</t>
  </si>
  <si>
    <t>300-2024-0248</t>
  </si>
  <si>
    <t>Delimitar físicamente las áreas del local donde funciona la Sucursal Florencia.</t>
  </si>
  <si>
    <t>900281931-1</t>
  </si>
  <si>
    <t>CONSTRUCTORA SAAVAR S.A.S.</t>
  </si>
  <si>
    <t>https://community.secop.gov.co/Public/Tendering/ContractNoticePhases/View?PPI=CO1.PPI.37946195&amp;isFromPublicArea=True&amp;isModal=False</t>
  </si>
  <si>
    <t>300-2024-0249</t>
  </si>
  <si>
    <t xml:space="preserve">Prestar el servicio de evento día de la familia, sucursal Villavicencio.  </t>
  </si>
  <si>
    <t>900432882-8</t>
  </si>
  <si>
    <t>MARSELLA HACIENDA ECOTURISTICA S.A.S.</t>
  </si>
  <si>
    <t>https://community.secop.gov.co/Public/Tendering/ContractNoticePhases/View?PPI=CO1.PPI.37935899&amp;isFromPublicArea=True&amp;isModal=False</t>
  </si>
  <si>
    <t>300-2024-0250</t>
  </si>
  <si>
    <t>Compra de Horno Microondas
marca Haceb y su garantía.</t>
  </si>
  <si>
    <t>890112870-1</t>
  </si>
  <si>
    <t>ASYCO S.A.S.</t>
  </si>
  <si>
    <t>https://community.secop.gov.co/Public/Tendering/ContractNoticePhases/View?PPI=CO1.PPI.37947134&amp;isFromPublicArea=True&amp;isModal=False</t>
  </si>
  <si>
    <t>300-2024-0251</t>
  </si>
  <si>
    <t>Realizar las Adecuaciones generales en el local de la sucursal Florencia, incluyendo actividades de resanes, pintura interna y externa, instalaciones de cielo raso, muros y enchape en áreas de cocina, baños y fachada de la sucursal Florencia.</t>
  </si>
  <si>
    <t>901582360-1</t>
  </si>
  <si>
    <t>PROINCRAM ZOMAC S.A.S.</t>
  </si>
  <si>
    <t>https://community.secop.gov.co/Public/Tendering/ContractNoticePhases/View?PPI=CO1.PPI.37947802&amp;isFromPublicArea=True&amp;isModal=False</t>
  </si>
  <si>
    <t>300-2024-0252</t>
  </si>
  <si>
    <t>Desarrollo de actividad cierre
de gestión Agentes y Agencias Sucursal Armenia.</t>
  </si>
  <si>
    <t>1094973615</t>
  </si>
  <si>
    <t>https://community.secop.gov.co/Public/Tendering/ContractNoticePhases/View?PPI=CO1.PPI.37947828&amp;isFromPublicArea=True&amp;isModal=False</t>
  </si>
  <si>
    <t>300-2024-0253</t>
  </si>
  <si>
    <t>Servicio de realizar actividad de cierre de año 2024 para los aliados de La Previsora s.a. sucursal Yopal.</t>
  </si>
  <si>
    <t>https://community.secop.gov.co/Public/Tendering/ContractNoticePhases/View?PPI=CO1.PPI.37948770&amp;isFromPublicArea=True&amp;isModal=False</t>
  </si>
  <si>
    <t>300-2024-0254</t>
  </si>
  <si>
    <t>Suministro e instalación de sistema de oficina abierta para el funcionamiento de la sucursal Florencia.</t>
  </si>
  <si>
    <t>https://community.secop.gov.co/Public/Tendering/ContractNoticePhases/View?PPI=CO1.PPI.37947866&amp;isFromPublicArea=True&amp;isModal=False</t>
  </si>
  <si>
    <t>300-2024-0255</t>
  </si>
  <si>
    <t>Suministrar 222 bonos para entradas a cine a cinemas Procinal (que incluye alimentación) para los funcionarios de la sucursal Medellin y oficina de indemnizaciones como actividad del día de la familia.</t>
  </si>
  <si>
    <t>890900841-9</t>
  </si>
  <si>
    <t>CAJA DE COMPENSACION FAMILIAR DE ANTIOQUIA COMFAMA</t>
  </si>
  <si>
    <t>https://community.secop.gov.co/Public/Tendering/ContractNoticePhases/View?PPI=CO1.PPI.37948754&amp;isFromPublicArea=True&amp;isModal=False</t>
  </si>
  <si>
    <t>300-2024-0256</t>
  </si>
  <si>
    <t xml:space="preserve">Prestar el servicio de actividad de integración de los familiares y funcionarios.  </t>
  </si>
  <si>
    <t>891180008-2</t>
  </si>
  <si>
    <t>CAJA DE COMPENSACION FAMILIAR DEL HUILA</t>
  </si>
  <si>
    <t>https://community.secop.gov.co/Public/Tendering/ContractNoticePhases/View?PPI=CO1.PPI.37948797&amp;isFromPublicArea=True&amp;isModal=False</t>
  </si>
  <si>
    <t xml:space="preserve">300-2024-0257 </t>
  </si>
  <si>
    <t xml:space="preserve">Prestar el servicio de remodelación, suministro e instalación de muebles de cocina.  </t>
  </si>
  <si>
    <t>18494123</t>
  </si>
  <si>
    <t>JOHN FREDY GARZON CABRERA</t>
  </si>
  <si>
    <t>https://community.secop.gov.co/Public/Tendering/ContractNoticePhases/View?PPI=CO1.PPI.38033985&amp;isFromPublicArea=True&amp;isModal=False</t>
  </si>
  <si>
    <t>300-2024-0258</t>
  </si>
  <si>
    <t>Actividad cierre de gestión Funcionarios Sucursal Armenia 2024.</t>
  </si>
  <si>
    <t>https://community.secop.gov.co/Public/Tendering/ContractNoticePhases/View?PPI=CO1.PPI.38034686&amp;isFromPublicArea=True&amp;isModal=False</t>
  </si>
  <si>
    <t xml:space="preserve">300-2024-0259 </t>
  </si>
  <si>
    <t xml:space="preserve">Prestar el servicio para realizar el evento cierre de gestión año 2024 agentes y agencias. </t>
  </si>
  <si>
    <t>https://community.secop.gov.co/Public/Tendering/ContractNoticePhases/View?PPI=CO1.PPI.38033743&amp;isFromPublicArea=True&amp;isModal=False</t>
  </si>
  <si>
    <t>300-2024-0260</t>
  </si>
  <si>
    <t>Servicios de un operador logístico para garantizar el adecuado desarrollo del evento denominado cierre de gestión agentes y agencias sucursal Florencia.</t>
  </si>
  <si>
    <t>https://community.secop.gov.co/Public/Tendering/ContractNoticePhases/View?PPI=CO1.PPI.38131466&amp;isFromPublicArea=True&amp;isModal=False</t>
  </si>
  <si>
    <t>300-2024-0261</t>
  </si>
  <si>
    <t>Realizar actividad día de la familia funcionarios.</t>
  </si>
  <si>
    <t>900518855-1</t>
  </si>
  <si>
    <t>AGROPARQUE LAS VILLAS S.A.S.</t>
  </si>
  <si>
    <t>https://community.secop.gov.co/Public/Tendering/OpportunityDetail/Index?noticeUID=CO1.NTC.7713303&amp;isFromPublicArea=True&amp;isModal=False</t>
  </si>
  <si>
    <t>300-2024-0262</t>
  </si>
  <si>
    <t xml:space="preserve">Prestar el servicio de restaurante para celebrar el día de la familia de los funcionarios de la sucursal Pasto. </t>
  </si>
  <si>
    <t>37083718</t>
  </si>
  <si>
    <t>DIANA MARIA LORA VILLARREAL</t>
  </si>
  <si>
    <t>https://community.secop.gov.co/Public/Tendering/ContractNoticePhases/View?PPI=CO1.PPI.38035257&amp;isFromPublicArea=True&amp;isModal=False</t>
  </si>
  <si>
    <t>300-2024-0263</t>
  </si>
  <si>
    <t>Mantenimiento de la carpa que cubre el comedor ubicado en la Suc. Centro Empresarial Corporativo.</t>
  </si>
  <si>
    <t>900789308-4</t>
  </si>
  <si>
    <t>WILSON JAVIER RODRIGUEZ ARANA</t>
  </si>
  <si>
    <t>https://community.secop.gov.co/Public/Tendering/ContractNoticePhases/View?PPI=CO1.PPI.37759039&amp;isFromPublicArea=True&amp;isModal=False</t>
  </si>
  <si>
    <t>300-2024-0264</t>
  </si>
  <si>
    <t xml:space="preserve">Prestación de servicios celebración evento cierre fin de año aliados sucursal Arauca. </t>
  </si>
  <si>
    <t>17596837</t>
  </si>
  <si>
    <t>https://community.secop.gov.co/Public/Tendering/ContractNoticePhases/View?PPI=CO1.PPI.37757470&amp;isFromPublicArea=True&amp;isModal=False</t>
  </si>
  <si>
    <t>300-2024-0265</t>
  </si>
  <si>
    <t xml:space="preserve">Realizar la actividad de cierre de gestión del año 2024 para los funcionarios. </t>
  </si>
  <si>
    <t>https://community.secop.gov.co/Public/Tendering/ContractNoticePhases/View?PPI=CO1.PPI.37759950&amp;isFromPublicArea=True&amp;isModal=False</t>
  </si>
  <si>
    <t>300-2024-0266</t>
  </si>
  <si>
    <t>Prestación de servicio de comedor para 13 funcionarios con el fin de celebrar el día de la Familia.</t>
  </si>
  <si>
    <t>12552821</t>
  </si>
  <si>
    <t>CARLOS MANUEL RIVERA DURAN</t>
  </si>
  <si>
    <t>https://community.secop.gov.co/Public/Tendering/ContractNoticePhases/View?PPI=CO1.PPI.37947845&amp;isFromPublicArea=True&amp;isModal=False</t>
  </si>
  <si>
    <t>300-2024-0267</t>
  </si>
  <si>
    <t xml:space="preserve">Suministro de salon y alimentación para la actividad de cierre de gestión para los aliados estrategicos de la sucursal. </t>
  </si>
  <si>
    <t>900258258-6</t>
  </si>
  <si>
    <t>INVERSIONES ALIMENTICIAS LA PAMPA S.A</t>
  </si>
  <si>
    <t>https://community.secop.gov.co/Public/Tendering/ContractNoticePhases/View?PPI=CO1.PPI.37784491&amp;isFromPublicArea=True&amp;isModal=False</t>
  </si>
  <si>
    <t xml:space="preserve">300-2024-0268 </t>
  </si>
  <si>
    <t>Realizar Mantenimiento de Aire
acondicionado Mini Split, y mantenimiento correctivo de luminarias led.</t>
  </si>
  <si>
    <t>76304191</t>
  </si>
  <si>
    <t>https://community.secop.gov.co/Public/Tendering/ContractNoticePhases/View?PPI=CO1.PPI.37768350&amp;isFromPublicArea=True&amp;isModal=False</t>
  </si>
  <si>
    <t>300-2024-0269</t>
  </si>
  <si>
    <t>Suministro e instalación de de aire acondicionado.</t>
  </si>
  <si>
    <t>COMERCIAL ELECTROMUEBLES Y CIA LTDA</t>
  </si>
  <si>
    <t>https://community.secop.gov.co/Public/Tendering/ContractNoticePhases/View?PPI=CO1.PPI.37786273&amp;isFromPublicArea=True&amp;isModal=False</t>
  </si>
  <si>
    <t>300-2024-0270</t>
  </si>
  <si>
    <t>Prestar el servicio de Brunch y musica en vivo.</t>
  </si>
  <si>
    <t>901524304-1</t>
  </si>
  <si>
    <t>ZELVA ROOFTOP SAS</t>
  </si>
  <si>
    <t xml:space="preserve">https://community.secop.gov.co/Public/Tendering/ContractNoticePhases/View?PPI=CO1.PPI.37790362&amp;isFromPublicArea=True&amp;isModal=False </t>
  </si>
  <si>
    <t>300-2024-0271</t>
  </si>
  <si>
    <t xml:space="preserve">Prestación de servicios para la organización y ejecución del Evento denominado: Día de la familia dirigido a los funcionarios de La Previsora Sucursal Manizales. </t>
  </si>
  <si>
    <t>900897428-2</t>
  </si>
  <si>
    <t>NEVADO Y CAFE TURISMO S.A.S.</t>
  </si>
  <si>
    <t>https://community.secop.gov.co/Public/Tendering/ContractNoticePhases/View?PPI=CO1.PPI.37853535&amp;isFromPublicArea=True&amp;isModal=False</t>
  </si>
  <si>
    <t>300-2024-0272</t>
  </si>
  <si>
    <t xml:space="preserve">Prestar el servicio de cena del día de la familia para los funcionarios de la sucursal. </t>
  </si>
  <si>
    <t>900464271-5</t>
  </si>
  <si>
    <t>SUBS CORP S.A.S</t>
  </si>
  <si>
    <t>https://community.secop.gov.co/Public/Tendering/ContractNoticePhases/View?PPI=CO1.PPI.37766723&amp;isFromPublicArea=True&amp;isModal=False</t>
  </si>
  <si>
    <t>300-2024-0273</t>
  </si>
  <si>
    <t>Actividad cierre año 2024 Agentes y Agencias dirigido a los aliados estratégicos.</t>
  </si>
  <si>
    <t>901318109-9</t>
  </si>
  <si>
    <t>HERMANOS DUQUE S.A.S.</t>
  </si>
  <si>
    <t xml:space="preserve">https://community.secop.gov.co/Public/Tendering/ContractNoticePhases/View?PPI=CO1.PPI.37792823&amp;isFromPublicArea=True&amp;isModal=False </t>
  </si>
  <si>
    <t>300-2024-0274</t>
  </si>
  <si>
    <t xml:space="preserve">Prestar el servicio de celebración día de la familia para funcionarios y nucleo familiar.  </t>
  </si>
  <si>
    <t>1102806313</t>
  </si>
  <si>
    <t>YISETH CAROLINA BENITEZ BOHORQUEZ</t>
  </si>
  <si>
    <t xml:space="preserve">https://community.secop.gov.co/Public/Tendering/ContractNoticePhases/View?PPI=CO1.PPI.37791302&amp;isFromPublicArea=True&amp;isModal=False </t>
  </si>
  <si>
    <t>300-2024-0275</t>
  </si>
  <si>
    <t>Prestar el servicio de actividad de cierre de gestión de los funcionarios.</t>
  </si>
  <si>
    <t xml:space="preserve">https://community.secop.gov.co/Public/Tendering/ContractNoticePhases/View?PPI=CO1.PPI.37791811&amp;isFromPublicArea=True&amp;isModal=False </t>
  </si>
  <si>
    <t>300-2024-0276</t>
  </si>
  <si>
    <t>Servicio de realizar cierre de gestión año 2024 agentes y agencias de la sucursal.</t>
  </si>
  <si>
    <t>64547120</t>
  </si>
  <si>
    <t>https://community.secop.gov.co/Public/Tendering/ContractNoticePhases/View?PPI=CO1.PPI.37816223&amp;isFromPublicArea=True&amp;isModal=False</t>
  </si>
  <si>
    <t>300-2024-0277</t>
  </si>
  <si>
    <t>Actividad cierre año 2024 dirigido a los funcionarios de La Previsora S.A. Sucursal Manizales.</t>
  </si>
  <si>
    <t xml:space="preserve">https://community.secop.gov.co/Public/Tendering/ContractNoticePhases/View?PPI=CO1.PPI.37819905&amp;isFromPublicArea=True&amp;isModal=False </t>
  </si>
  <si>
    <t>300-2024-0278</t>
  </si>
  <si>
    <t>Prestar el servicio de restaurante para los funcionarios, cierre de gestión 2024.</t>
  </si>
  <si>
    <t xml:space="preserve">https://community.secop.gov.co/Public/Tendering/ContractNoticePhases/View?PPI=CO1.PPI.37816282&amp;isFromPublicArea=True&amp;isModal=False </t>
  </si>
  <si>
    <t>300-2024-0279</t>
  </si>
  <si>
    <t>Prestar el servicio de restaurante para los aliados, cierre de año 2024.</t>
  </si>
  <si>
    <t>https://community.secop.gov.co/Public/Tendering/ContractNoticePhases/View?PPI=CO1.PPI.37817572&amp;isFromPublicArea=True&amp;isModal=False</t>
  </si>
  <si>
    <t>300-2024-0280</t>
  </si>
  <si>
    <t xml:space="preserve">Prestar sus servicios realizar la actividad de cierre de gestión 2024 con las agencias y agentes de la Sucursal Monteria. </t>
  </si>
  <si>
    <t>https://community.secop.gov.co/Public/Tendering/ContractNoticePhases/View?PPI=CO1.PPI.37822207&amp;isFromPublicArea=True&amp;isModal=False</t>
  </si>
  <si>
    <t>300-2024-0281</t>
  </si>
  <si>
    <t>Prestar sus servicios para realizar la actividad de cierre de gestión 2024 de los funcionarios de la Sucursal Monteria.</t>
  </si>
  <si>
    <t xml:space="preserve">https://community.secop.gov.co/Public/Tendering/ContractNoticePhases/View?PPI=CO1.PPI.37823466&amp;isFromPublicArea=True&amp;isModal=False </t>
  </si>
  <si>
    <t>300-2024-0282</t>
  </si>
  <si>
    <t>Prestar el servicio de atender la actividad de cierre de año 2024 dirigido a agentes y agencias de la sucursal.</t>
  </si>
  <si>
    <t>901542351-4</t>
  </si>
  <si>
    <t>AD PRODUCCIONES S.A.S</t>
  </si>
  <si>
    <t xml:space="preserve">https://community.secop.gov.co/Public/Tendering/ContractNoticePhases/View?PPI=CO1.PPI.37820463&amp;isFromPublicArea=True&amp;isModal=False </t>
  </si>
  <si>
    <t>300-2024-0283</t>
  </si>
  <si>
    <t>Prestación de servicios cierre de gestion para los funcionarios de la sucursal.</t>
  </si>
  <si>
    <t xml:space="preserve">https://community.secop.gov.co/Public/Tendering/ContractNoticePhases/View?PPI=CO1.PPI.37824290&amp;isFromPublicArea=True&amp;isModal=False </t>
  </si>
  <si>
    <t>300-2024-0284</t>
  </si>
  <si>
    <t xml:space="preserve">Prestar el servicio de atender la actividad para los funcionarios de la sucursal Cali y oficina de indemnizaciones zona centro. </t>
  </si>
  <si>
    <t>1007914255</t>
  </si>
  <si>
    <t>ISABELLA BOLIVAR GARCES</t>
  </si>
  <si>
    <t xml:space="preserve">https://community.secop.gov.co/Public/Tendering/ContractNoticePhases/View?PPI=CO1.PPI.37829246&amp;isFromPublicArea=True&amp;isModal=False </t>
  </si>
  <si>
    <t>300-2024-0285</t>
  </si>
  <si>
    <t xml:space="preserve">Prestar el servicio de actividad de cierre de gestión de los aliados. </t>
  </si>
  <si>
    <t>900800846-1</t>
  </si>
  <si>
    <t>GRUPO LA COMARCA S.A.S.</t>
  </si>
  <si>
    <t>https://community.secop.gov.co/Public/Tendering/ContractNoticePhases/View?PPI=CO1.PPI.37831708&amp;isFromPublicArea=True&amp;isModal=False</t>
  </si>
  <si>
    <t>300-2024-0286</t>
  </si>
  <si>
    <t>Prestar el servicio para realizar actividad de cierre de gestión 2024 para los funcionarios de la sucursal.</t>
  </si>
  <si>
    <t>5164610</t>
  </si>
  <si>
    <t xml:space="preserve">ANDRES EDUARDO HINOJOSA MENDOZA </t>
  </si>
  <si>
    <t>https://community.secop.gov.co/Public/Tendering/ContractNoticePhases/View?PPI=CO1.PPI.37834568&amp;isFromPublicArea=True&amp;isModal=False</t>
  </si>
  <si>
    <t>300-2024-0287</t>
  </si>
  <si>
    <t xml:space="preserve">Prestar el servicio de restaurante para los funcionarios de las sucursales. </t>
  </si>
  <si>
    <t>900382488-3</t>
  </si>
  <si>
    <t>SIN UNIVERSAL S.A.S.</t>
  </si>
  <si>
    <t>https://community.secop.gov.co/Public/Tendering/ContractNoticePhases/View?PPI=CO1.PPI.37849335&amp;isFromPublicArea=True&amp;isModal=False</t>
  </si>
  <si>
    <t>300-2024-0288</t>
  </si>
  <si>
    <t xml:space="preserve">Servicio de restaurante y atención del evento de cierre de gestión 2024. </t>
  </si>
  <si>
    <t>AUTOR CUC S.A.S.</t>
  </si>
  <si>
    <t>https://community.secop.gov.co/Public/Tendering/ContractNoticePhases/View?PPI=CO1.PPI.37852351&amp;isFromPublicArea=True&amp;isModal=False</t>
  </si>
  <si>
    <t>300-2024-0289</t>
  </si>
  <si>
    <t>Prestar el servicio de restaurante cierre de gestión aliados sucursal</t>
  </si>
  <si>
    <t>https://community.secop.gov.co/Public/Tendering/ContractNoticePhases/View?PPI=CO1.PPI.37726285&amp;isFromPublicArea=True&amp;isModal=False</t>
  </si>
  <si>
    <t>300-2024-0290</t>
  </si>
  <si>
    <t>Prestar el servicio de la actividad de cierre de gestion 2024 colaboradores sucursal pereira</t>
  </si>
  <si>
    <t>30415067</t>
  </si>
  <si>
    <t>ROSA MARIA MORALES LARGO</t>
  </si>
  <si>
    <t xml:space="preserve">https://community.secop.gov.co/Public/Tendering/ContractNoticePhases/View?PPI=CO1.PPI.37821302&amp;isFromPublicArea=True&amp;isModal=False </t>
  </si>
  <si>
    <t>300-2024-0291</t>
  </si>
  <si>
    <t>Prestar el servicio de catering para 22 personas, cierre de gestión funcionarios.</t>
  </si>
  <si>
    <t>73073771</t>
  </si>
  <si>
    <t>ARMANDO ALTAMIRANDA SIERRA</t>
  </si>
  <si>
    <t>https://community.secop.gov.co/Public/Tendering/ContractNoticePhases/View?PPI=CO1.PPI.37725321&amp;isFromPublicArea=True&amp;isModal=False</t>
  </si>
  <si>
    <t>300-2024-0292</t>
  </si>
  <si>
    <t xml:space="preserve">Contratar los servicios de un operador logístico para realizar la actividad de cierre de la
Sucursal Florencia año 2024 </t>
  </si>
  <si>
    <t>1006501084</t>
  </si>
  <si>
    <t>ANDREA JHULIANA CALDERON CHILITO</t>
  </si>
  <si>
    <t>https://community.secop.gov.co/Public/Tendering/ContractNoticePhases/View?PPI=CO1.PPI.37727992&amp;isFromPublicArea=True&amp;isModal=False</t>
  </si>
  <si>
    <t>300-2024-0293</t>
  </si>
  <si>
    <t>Prestar el servicio de restaurante cierre de gestion comercial de la sucursal.</t>
  </si>
  <si>
    <t>12973056</t>
  </si>
  <si>
    <t>FRANCISCO JAVIER SANTACRUZ DIAZ</t>
  </si>
  <si>
    <t>https://community.secop.gov.co/Public/Tendering/ContractNoticePhases/View?PPI=CO1.PPI.37851286&amp;isFromPublicArea=True&amp;isModal=False</t>
  </si>
  <si>
    <t>300-2024-0294</t>
  </si>
  <si>
    <t>Realizar Actividad de cierre de Gestion Funcionarios.</t>
  </si>
  <si>
    <t>https://community.secop.gov.co/Public/Tendering/ContractNoticePhases/View?PPI=CO1.PPI.37731996&amp;isFromPublicArea=True&amp;isModal=False</t>
  </si>
  <si>
    <t>300-2024-0295</t>
  </si>
  <si>
    <t>Prestar el servicio de actividad cierre de gestion funcionarios.</t>
  </si>
  <si>
    <t>40444738</t>
  </si>
  <si>
    <t>SONIA ANGELICA BARBOSA REINA</t>
  </si>
  <si>
    <t>https://community.secop.gov.co/Public/Tendering/ContractNoticePhases/View?PPI=CO1.PPI.37732653&amp;isFromPublicArea=True&amp;isModal=False</t>
  </si>
  <si>
    <t>300-2024-0296</t>
  </si>
  <si>
    <t xml:space="preserve">Prestar el servicio de cierre de gestion fin de añoa para funcionarios. </t>
  </si>
  <si>
    <t>https://community.secop.gov.co/Public/Tendering/ContractNoticePhases/View?PPI=CO1.PPI.37848851&amp;isFromPublicArea=True&amp;isModal=False</t>
  </si>
  <si>
    <t>300-2024-0297</t>
  </si>
  <si>
    <t>Prestar el servicio de restaurante cierre de gestion año 2024 agentes y agencias Pasto.</t>
  </si>
  <si>
    <t>https://community.secop.gov.co/Public/Tendering/ContractNoticePhases/View?PPI=CO1.PPI.37733949&amp;isFromPublicArea=True&amp;isModal=False</t>
  </si>
  <si>
    <t>300-2024-0298</t>
  </si>
  <si>
    <t>https://community.secop.gov.co/Public/Tendering/ContractNoticePhases/View?PPI=CO1.PPI.37733436&amp;isFromPublicArea=True&amp;isModal=False</t>
  </si>
  <si>
    <t>300-2024-0299</t>
  </si>
  <si>
    <t>Prestar el servicio de reunión presencial de cierre de fin de año 2024 dirigido a agentes y agencias.</t>
  </si>
  <si>
    <t>https://community.secop.gov.co/Public/Tendering/ContractNoticePhases/View?PPI=CO1.PPI.37734293&amp;isFromPublicArea=True&amp;isModal=False</t>
  </si>
  <si>
    <t>300-2024-0300</t>
  </si>
  <si>
    <t>Suministro de muebles y elementos requeridos para el funcionamiento de la sucursal Florencia.</t>
  </si>
  <si>
    <t>17639492</t>
  </si>
  <si>
    <t>CARLOS EVER ROSAS SANCHEZ</t>
  </si>
  <si>
    <t>https://community.secop.gov.co/Public/Tendering/ContractNoticePhases/View?PPI=CO1.PPI.37735735&amp;isFromPublicArea=True&amp;isModal=False</t>
  </si>
  <si>
    <t>300-2024-0301</t>
  </si>
  <si>
    <t xml:space="preserve">Suministrar espacio, logistica, transporte y alimentación para la actividad de cierre de gestión año 2024 de la sucursal. </t>
  </si>
  <si>
    <t>1128425751</t>
  </si>
  <si>
    <t>MARIA NATALI RODRIGUEZ TOBON</t>
  </si>
  <si>
    <t>https://community.secop.gov.co/Public/Tendering/ContractNoticePhases/View?PPI=CO1.PPI.37753738&amp;isFromPublicArea=True&amp;isModal=False</t>
  </si>
  <si>
    <t>300-2024-0302</t>
  </si>
  <si>
    <t xml:space="preserve">Actividad cierre de gestión 2024 agentes y agencias. </t>
  </si>
  <si>
    <t>901585151-2</t>
  </si>
  <si>
    <t>INVERSIONES POPAYAN FOOD SAS</t>
  </si>
  <si>
    <t>https://community.secop.gov.co/Public/Tendering/ContractNoticePhases/View?PPI=CO1.PPI.37755660&amp;isFromPublicArea=True&amp;isModal=False</t>
  </si>
  <si>
    <t>300-2024-0303</t>
  </si>
  <si>
    <t>Prestación de servicio de 21 desayunos, con el fin de llevar a cabo el cierre de gestión de los aliados de la Sucursal Riohacha.</t>
  </si>
  <si>
    <t>https://community.secop.gov.co/Public/Tendering/ContractNoticePhases/View?PPI=CO1.PPI.37847778&amp;isFromPublicArea=True&amp;isModal=False</t>
  </si>
  <si>
    <t>300-2024-0304</t>
  </si>
  <si>
    <t>Realizar la reubicación de los aires acondicionados de la oficina de gerencia y el área de archivo de la sucursal Florencia.</t>
  </si>
  <si>
    <t>https://community.secop.gov.co/Public/Tendering/ContractNoticePhases/View?PPI=CO1.PPI.37757474&amp;isFromPublicArea=True&amp;isModal=False</t>
  </si>
  <si>
    <t>300-2024-0305</t>
  </si>
  <si>
    <t>Prestar el servicio en la elaboración e instalacion de dos avisos publicitarios  imagen corporativa Previsora</t>
  </si>
  <si>
    <t>2230635</t>
  </si>
  <si>
    <t>OSCAR JULIAN RUEDA ENCISO</t>
  </si>
  <si>
    <t>https://community.secop.gov.co/Public/Tendering/ContractNoticePhases/View?PPI=CO1.PPI.37759391&amp;isFromPublicArea=True&amp;isModal=False</t>
  </si>
  <si>
    <t>300-2024-0306</t>
  </si>
  <si>
    <t>Realizar Inspección y mantenimiento a los sistemas de detección y extinción automática de incendio con
agentes limpios, bajo norma NFPA de los dos cuartos técnicos de la sucursal Medellin.</t>
  </si>
  <si>
    <t>900263903-9</t>
  </si>
  <si>
    <t>https://community.secop.gov.co/Public/Tendering/ContractNoticePhases/View?PPI=CO1.PPI.37737906&amp;isFromPublicArea=True&amp;isModal=False</t>
  </si>
  <si>
    <t>300-2024-0307</t>
  </si>
  <si>
    <t xml:space="preserve">Celebración cierre de gestión año 2024 agentes y agencias. </t>
  </si>
  <si>
    <t>891800238-1</t>
  </si>
  <si>
    <t>CAMARA DE COMERCIO DE TUNJA</t>
  </si>
  <si>
    <t>https://community.secop.gov.co/Public/Tendering/ContractNoticePhases/View?PPI=CO1.PPI.37752594&amp;isFromPublicArea=True&amp;isModal=False</t>
  </si>
  <si>
    <t>300-2024-0309</t>
  </si>
  <si>
    <t>Prestar servicios de organización y ejecución de una actividad empresarial de cierre de gestión 2024 con los intermediarios de la Sucursal.</t>
  </si>
  <si>
    <t>1050037517</t>
  </si>
  <si>
    <t>LAURA ESTEFANIA YASPE CARVAJAL</t>
  </si>
  <si>
    <t>https://community.secop.gov.co/Public/Tendering/ContractNoticePhases/View?PPI=CO1.PPI.37760814&amp;isFromPublicArea=True&amp;isModal=False</t>
  </si>
  <si>
    <t>300-2024-0308</t>
  </si>
  <si>
    <t>Prestar el servicio de Impresión, suministro e instalación de elementos publicitarios requeridos para la sucursal Florencia.</t>
  </si>
  <si>
    <t>1117507890</t>
  </si>
  <si>
    <t>MARIA MILENA MONJE MORENO</t>
  </si>
  <si>
    <t>https://community.secop.gov.co/Public/Tendering/ContractNoticePhases/View?PPI=CO1.PPI.37768361&amp;isFromPublicArea=True&amp;isModal=False</t>
  </si>
  <si>
    <t>300-2024-0310</t>
  </si>
  <si>
    <t>Prestar el servicio de Evento fin de año aliados Previsora Cartagena.</t>
  </si>
  <si>
    <t>https://community.secop.gov.co/Public/Tendering/ContractNoticePhases/View?PPI=CO1.PPI.37771410&amp;isFromPublicArea=True&amp;isModal=False</t>
  </si>
  <si>
    <t>300-2024-0311</t>
  </si>
  <si>
    <t>Prestar el suministro e instalación de extractores de olor.</t>
  </si>
  <si>
    <t>https://community.secop.gov.co/Public/Tendering/ContractNoticePhases/View?PPI=CO1.PPI.37772338&amp;isFromPublicArea=True&amp;isModal=False</t>
  </si>
  <si>
    <t>300-2024-0312</t>
  </si>
  <si>
    <t>realizar el mantenimiento de la planta eléctrica de la sucursal Pasto.</t>
  </si>
  <si>
    <t>https://community.secop.gov.co/Public/Tendering/ContractNoticePhases/View?PPI=CO1.PPI.37786540&amp;isFromPublicArea=True&amp;isModal=False</t>
  </si>
  <si>
    <t>300-2024-0313</t>
  </si>
  <si>
    <t>https://community.secop.gov.co/Public/Tendering/ContractNoticePhases/View?PPI=CO1.PPI.37760210&amp;isFromPublicArea=True&amp;isModal=False</t>
  </si>
  <si>
    <t>300-2024-0314</t>
  </si>
  <si>
    <t>Suministro de dos (02) percheros
para la sucursal Pasto.</t>
  </si>
  <si>
    <t>https://community.secop.gov.co/Public/Tendering/ContractNoticePhases/View?PPI=CO1.PPI.37787898&amp;isFromPublicArea=True&amp;isModal=False</t>
  </si>
  <si>
    <t>300-2024-0315</t>
  </si>
  <si>
    <t xml:space="preserve">Prestar el servicio de salón para la realización del cierre de gestión 2024 dirigido a los funcionarios de la sucursal.  </t>
  </si>
  <si>
    <t>901529750-6</t>
  </si>
  <si>
    <t>CLUB CAMPESTRE MONTE VERDE S.A.S.</t>
  </si>
  <si>
    <t>https://community.secop.gov.co/Public/Tendering/ContractNoticePhases/View?PPI=CO1.PPI.37787805&amp;isFromPublicArea=True&amp;isModal=False</t>
  </si>
  <si>
    <t>300-2024-0316</t>
  </si>
  <si>
    <t>Suministro e instalación de una red eléctrica normal y regulada; cableado estructurado categoría 6 A, correspondiente a la primera etapa del área de atención al público y puesta en funcionamiento para las oficinas de La Previsora S.A. Sucursal Ibagué</t>
  </si>
  <si>
    <t>800228515-3</t>
  </si>
  <si>
    <t>GLOBAL ASTI SAS</t>
  </si>
  <si>
    <t>https://community.secop.gov.co/Public/Tendering/ContractNoticePhases/View?PPI=CO1.PPI.37792743&amp;isFromPublicArea=True&amp;isModal=False</t>
  </si>
  <si>
    <t>300-2024-0317</t>
  </si>
  <si>
    <t>Remodelación, suministro e instalación de muebles para las oficinas de la sucursal.</t>
  </si>
  <si>
    <t>https://community.secop.gov.co/Public/Tendering/ContractNoticePhases/View?PPI=CO1.PPI.37801812&amp;isFromPublicArea=True&amp;isModal=False</t>
  </si>
  <si>
    <t>300-2024-0318</t>
  </si>
  <si>
    <t>SUMINISTRO DE MATERIALES Y MANTENIMIENTO DE AIRES ACONDICIONADOS PROPIEDAD DE LA PREVISORA S.A.</t>
  </si>
  <si>
    <t>5822623</t>
  </si>
  <si>
    <t>https://community.secop.gov.co/Public/Tendering/ContractNoticePhases/View?PPI=CO1.PPI.37802475&amp;isFromPublicArea=True&amp;isModal=False</t>
  </si>
  <si>
    <t>300-2024-0319</t>
  </si>
  <si>
    <t>Prestar el servicio de Evento fin de año aliados Previsora virtual Barranquilla, incluyendo brunch, alquiler de equipos
audiovisuales, salón de evento.</t>
  </si>
  <si>
    <t>https://community.secop.gov.co/Public/Tendering/ContractNoticePhases/View?PPI=CO1.PPI.37802181&amp;isFromPublicArea=True&amp;isModal=False</t>
  </si>
  <si>
    <t>300-2024-0320</t>
  </si>
  <si>
    <t xml:space="preserve"> 
Adquisición de 5 extintores co2 de 5 lbs + señalización + soporte de pared e instalación para sucursal Bucaramanga
</t>
  </si>
  <si>
    <t>https://community.secop.gov.co/Public/Tendering/ContractNoticePhases/View?PPI=CO1.PPI.37835104&amp;isFromPublicArea=True&amp;isModal=False</t>
  </si>
  <si>
    <t>300-2024-0321</t>
  </si>
  <si>
    <t>Impermeabilización integral de la terraza, incluye suministro, materiales nuevos y de
primera calidad y mano de obra calificada.</t>
  </si>
  <si>
    <t>901876951-7</t>
  </si>
  <si>
    <t>RMI INTEGRALES SAS</t>
  </si>
  <si>
    <t>https://community.secop.gov.co/Public/Tendering/ContractNoticePhases/View?PPI=CO1.PPI.37794160&amp;isFromPublicArea=True&amp;isModal=False</t>
  </si>
  <si>
    <t>300-2024-0322</t>
  </si>
  <si>
    <t xml:space="preserve">Prestar el servicio de alimentación y atención a los intermediarios de la sucursal. </t>
  </si>
  <si>
    <t>891600091-8</t>
  </si>
  <si>
    <t>CAJA DE COMPENSACION FAMILIAR DEL CHOCO</t>
  </si>
  <si>
    <t>https://community.secop.gov.co/Public/Tendering/ContractNoticePhases/View?PPI=CO1.PPI.37786221&amp;isFromPublicArea=True&amp;isModal=False</t>
  </si>
  <si>
    <t>300-2024-0323</t>
  </si>
  <si>
    <t>Prestar el servicio de salón para celebración del día de la familia de veintiún (21) funcionarios y colaboradores de la Sucursal Tunja</t>
  </si>
  <si>
    <t>https://community.secop.gov.co/Public/Tendering/ContractNoticePhases/View?PPI=CO1.PPI.37857792&amp;isFromPublicArea=True&amp;isModal=False</t>
  </si>
  <si>
    <t>CONTRATOS DE ENERO 2025 A DICIEMBRE 2025</t>
  </si>
  <si>
    <t>LINK CONTRATO SECOP II</t>
  </si>
  <si>
    <t>Gerencia de Inversiones
Gerencia de Riesgos</t>
  </si>
  <si>
    <t>001-2025</t>
  </si>
  <si>
    <t>Prestación del servicio de suministro de información para la valoración de las inversiones de LA PREVISORA S.A., de acuerdo con las metodologías de valoración realizadas y aplicadas por EL PROVEEDOR, incluyendo las no objetadas por la Superintendencia Financiera de Colombia.</t>
  </si>
  <si>
    <t>900409363-0</t>
  </si>
  <si>
    <t xml:space="preserve">PRECIA PROVEEDOR DE PRECIOS PARA VALORACIÓN S.A. </t>
  </si>
  <si>
    <t>https://community.secop.gov.co/Public/Tendering/ContractNoticePhases/View?PPI=CO1.PPI.37589117&amp;isFromPublicArea=True&amp;isModal=False</t>
  </si>
  <si>
    <t>002-2025</t>
  </si>
  <si>
    <t>Servicio de mantenimiento preventivo y correctivo a los vehículos de propiedad de LA PREVISORA S.A. y que EL PROVEEDOR esté en capacidad de ofrecer el servicio.</t>
  </si>
  <si>
    <t>PERIAUTOS S.A.S.</t>
  </si>
  <si>
    <t>https://community.secop.gov.co/Public/Tendering/ContractNoticePhases/View?PPI=CO1.PPI.41328911&amp;isFromPublicArea=True&amp;isModal=False</t>
  </si>
  <si>
    <t>003-2025</t>
  </si>
  <si>
    <t>Adquirir los servicios especializados de INFOLAFT en el ámbito de SARLAFT (Sistema de Administración de Riesgos para la Prevención del Lavado de Activos y Financiamiento del Terrorismo), con un enfoque específico en el manejo de Listas de Personas Expuestas Políticamente (PEP).</t>
  </si>
  <si>
    <t>INFOLAFT S.A.S.</t>
  </si>
  <si>
    <t>https://community.secop.gov.co/Public/Tendering/ContractNoticePhases/View?PPI=CO1.PPI.37065982&amp;isFromPublicArea=True&amp;isModal=False</t>
  </si>
  <si>
    <t>004-2025</t>
  </si>
  <si>
    <t>Suministro de bebidas hidratantes para los visitantes y funcionarios de Casa Matriz, de acuerdo con las condiciones ofertadas dentro de la propuesta presentada, la cual hace parte integral del presente contrato.</t>
  </si>
  <si>
    <t>900023830-0</t>
  </si>
  <si>
    <t>DICLO LTDA</t>
  </si>
  <si>
    <t>https://community.secop.gov.co/Public/Tendering/ContractNoticePhases/View?PPI=CO1.PPI.38145173&amp;isFromPublicArea=True&amp;isModal=False</t>
  </si>
  <si>
    <t>005-2025</t>
  </si>
  <si>
    <t>El proveedor se compromete con LA PREVISORA S.A., a prestar los servicios de exámenes médicos ocupacionales, post incapacidad, optometría y/o cualquier otro servicio de salud ocupacional que LA PREVISORA S.A. requiera para sus trabajadores.</t>
  </si>
  <si>
    <t>https://community.secop.gov.co/Public/Tendering/ContractNoticePhases/View?PPI=CO1.PPI.37645866&amp;isFromPublicArea=True&amp;isModal=False</t>
  </si>
  <si>
    <t>006-2025</t>
  </si>
  <si>
    <t>https://community.secop.gov.co/Public/Tendering/ContractNoticePhases/View?PPI=CO1.PPI.37616579&amp;isFromPublicArea=True&amp;isModal=False</t>
  </si>
  <si>
    <t>007-2025</t>
  </si>
  <si>
    <t xml:space="preserve">DIANA CAROLINA BARRETO POLANIA </t>
  </si>
  <si>
    <t>https://community.secop.gov.co/Public/Tendering/ContractNoticePhases/View?PPI=CO1.PPI.37836350&amp;isFromPublicArea=True&amp;isModal=False</t>
  </si>
  <si>
    <t>008-2025</t>
  </si>
  <si>
    <t>Prestar los servicios especializados de seguridad informática y SOC Nivel 2 para la protección, monitoreo, detección y contención de las amenazas que se presenten en contra de la infraestructura y los activos tecnológicos que soportan los procesos de LA PREVISORA S.A.</t>
  </si>
  <si>
    <t>901905293-4</t>
  </si>
  <si>
    <t>CONSORCIO SOC-2024
(IVAALTECH SAS 901712629-6
2SECURE SAS 900372621-4
SKG TECNOLOGIA SAS 900711074-0)</t>
  </si>
  <si>
    <t>https://community.secop.gov.co/Public/Tendering/ContractNoticePhases/View?PPI=CO1.PPI.37798960&amp;isFromPublicArea=True&amp;isModal=False</t>
  </si>
  <si>
    <t>009-2025</t>
  </si>
  <si>
    <t>Prestar los servicios de apoyo técnico operativo al proceso de indemnizaciones de los ramos SOAT y Accidentes personales.</t>
  </si>
  <si>
    <t>1019081060</t>
  </si>
  <si>
    <t>BRANDON MOLINA GALEANO</t>
  </si>
  <si>
    <t>https://community.secop.gov.co/Public/Tendering/OpportunityDetail/Index?noticeUID=CO1.NTC.7682404&amp;isFromPublicArea=True&amp;isModal=False</t>
  </si>
  <si>
    <t>010-2025</t>
  </si>
  <si>
    <t>https://community.secop.gov.co/Public/Tendering/ContractNoticePhases/View?PPI=CO1.PPI.37617278&amp;isFromPublicArea=True&amp;isModal=False</t>
  </si>
  <si>
    <t>011-2025</t>
  </si>
  <si>
    <t>Realizar los trámites de registro y renovación de propiedad intelectual ante los entes respectivos, así como la asesoría jurídica relacionada con propiedad intelectual.</t>
  </si>
  <si>
    <t>012-2025</t>
  </si>
  <si>
    <t>https://community.secop.gov.co/Public/Tendering/ContractNoticePhases/View?PPI=CO1.PPI.37837085&amp;isFromPublicArea=True&amp;isModal=False</t>
  </si>
  <si>
    <t>013-2025</t>
  </si>
  <si>
    <t>1033677072</t>
  </si>
  <si>
    <t>EDISON ADRIAN URREGO CASTRO</t>
  </si>
  <si>
    <t>https://community.secop.gov.co/Public/Tendering/ContractNoticePhases/View?PPI=CO1.PPI.37619031&amp;isFromPublicArea=True&amp;isModal=False</t>
  </si>
  <si>
    <t>014-2025</t>
  </si>
  <si>
    <t>1072649631</t>
  </si>
  <si>
    <t>INGRID JULIETH POLANCO RAMOS</t>
  </si>
  <si>
    <t>https://community.secop.gov.co/Public/Tendering/ContractNoticePhases/View?PPI=CO1.PPI.37654361&amp;isFromPublicArea=True&amp;isModal=False</t>
  </si>
  <si>
    <t>015-2025</t>
  </si>
  <si>
    <t>52852043</t>
  </si>
  <si>
    <t>LEIDI YOHANA CESPEDES AYALA</t>
  </si>
  <si>
    <t>https://community.secop.gov.co/Public/Tendering/ContractNoticePhases/View?PPI=CO1.PPI.37836392&amp;isFromPublicArea=True&amp;isModal=False</t>
  </si>
  <si>
    <t>016-2025</t>
  </si>
  <si>
    <t>https://community.secop.gov.co/Public/Tendering/ContractNoticePhases/View?PPI=CO1.PPI.37794123&amp;isFromPublicArea=True&amp;isModal=False</t>
  </si>
  <si>
    <t>017-2025</t>
  </si>
  <si>
    <t>https://community.secop.gov.co/Public/Tendering/OpportunityDetail/Index?noticeUID=CO1.NTC.7679592&amp;isFromPublicArea=True&amp;isModal=False</t>
  </si>
  <si>
    <t>018-2025</t>
  </si>
  <si>
    <t>79531036</t>
  </si>
  <si>
    <t>JOSE ALEXANDER CHAVEZ BUITRAGO</t>
  </si>
  <si>
    <t>https://community.secop.gov.co/Public/Tendering/ContractNoticePhases/View?PPI=CO1.PPI.37615660&amp;isFromPublicArea=True&amp;isModal=False</t>
  </si>
  <si>
    <t>019-2025</t>
  </si>
  <si>
    <t>CAMILO ANDRES GONZALEZ GUTIERREZ</t>
  </si>
  <si>
    <t>https://community.secop.gov.co/Public/Tendering/ContractNoticePhases/View?PPI=CO1.PPI.37801112&amp;isFromPublicArea=True&amp;isModal=False</t>
  </si>
  <si>
    <t>020-2025</t>
  </si>
  <si>
    <t>Contratar el programa de seguros de LA PREVISORA S.A. requerido para la adecuada protección de los bienes e intereses patrimoniales asegurables.</t>
  </si>
  <si>
    <t>860026182-5
860002184-6
860009578-6
890903407-9
860037707-9</t>
  </si>
  <si>
    <t>ALLIANZ SEGUROS S.A.
AXA COLPATRIA SEGUROS S.A.
SEGUROS DEL ESTADO S.A.
SEGUROS GENERALES SURAMERICANA S. A.
SBS  SEGUROS COLOMBIA S.A.</t>
  </si>
  <si>
    <t>https://community.secop.gov.co/Public/Tendering/ContractNoticePhases/View?PPI=CO1.PPI.42603554&amp;…</t>
  </si>
  <si>
    <t>021-2025</t>
  </si>
  <si>
    <t>Realizar la inscripción de los funcionarios que requiera la PREVISORA S.A., para la participación de los funcionarios que designe, en los diferentes cursos, congresos, foros y seminarios que realiza la ASOCIACIÓN BANCARIA Y DE ENTIDADES FINANCIERAS DE COLOMBIA – ASOBANCARIA.</t>
  </si>
  <si>
    <t>860002184-1</t>
  </si>
  <si>
    <t>ASOCIACIÓN BANCARIA Y DE ENTIDADES FINANCIERAS DE COLOMBIA - ASOBANCARIA</t>
  </si>
  <si>
    <t>https://community.secop.gov.co/Public/Tendering/ContractNoticePhases/View?PPI=CO1.PPI.37788633&amp;isFromPublicArea=True&amp;isModal=False</t>
  </si>
  <si>
    <t>022-2025</t>
  </si>
  <si>
    <t>Prestar el servicio de colaboración tecnológica y operativa para la operación integral de créditos al personal.</t>
  </si>
  <si>
    <t>860009578-7</t>
  </si>
  <si>
    <t>CAJA DE COMPENSACIÓN FAMILIAR COMPENSAR</t>
  </si>
  <si>
    <t>https://community.secop.gov.co/Public/Tendering/ContractNoticePhases/View?PPI=CO1.PPI.38592762&amp;isFromPublicArea=True&amp;isModal=False</t>
  </si>
  <si>
    <t>023-2025</t>
  </si>
  <si>
    <t>Prestar los servicios de inspección de los bienes asegurables y/o asegurados y/o de administración de riesgos y control de pérdidas de riesgos en curso y/o por suscribir asignados por LA PREVISORA S.A. en las sucursales que LA PREVISORA S.A. disponga.</t>
  </si>
  <si>
    <t>890903407-2</t>
  </si>
  <si>
    <t>INGENIERIA Y ADMINISTRACION DE RIESGOS IAR LTDA</t>
  </si>
  <si>
    <t>https://community.secop.gov.co/Public/Tendering/ContractNoticePhases/View?PPI=CO1.PPI.37802127&amp;isFromPublicArea=True&amp;isModal=False</t>
  </si>
  <si>
    <t>024-2025</t>
  </si>
  <si>
    <t>30 OTROS / OUTSOURCING IMPRESIÓN</t>
  </si>
  <si>
    <t xml:space="preserve">Prestación de servicios de outsourcing para la administración de impresión y escaneo de los diversos documentos requeridos para todas las sedes. </t>
  </si>
  <si>
    <t>860037707-5</t>
  </si>
  <si>
    <t>UNIÓN TEMPORAL UT OUTSOURCING PS -IMPRESIÓN</t>
  </si>
  <si>
    <t>https://community.secop.gov.co/Public/Tendering/ContractNoticePhases/View?PPI=CO1.PPI.37800929&amp;isFromPublicArea=True&amp;isModal=False</t>
  </si>
  <si>
    <t>Gerencia Contable Y Tributaria
Gerencia De Tecnología De La Información</t>
  </si>
  <si>
    <t>025-2025</t>
  </si>
  <si>
    <t>Consultoría para apoyar y acompañar el proceso de contratación del ERP institucional.</t>
  </si>
  <si>
    <t>900500876-5</t>
  </si>
  <si>
    <t>INGENIUM COLOMBIA S.A.S.</t>
  </si>
  <si>
    <t>https://community.secop.gov.co/Public/Tendering/ContractNoticePhases/View?PPI=CO1.PPI.37800107&amp;isFromPublicArea=True&amp;isModal=False</t>
  </si>
  <si>
    <t>026-2025</t>
  </si>
  <si>
    <t>suministrar una plataforma tecnológica que permita a través de los usuarios de acceso la captura de todos y cada uno de los despachos que realicen los clientes asegurados por LA PREVISORA S.A. en los diferentes productos del ramo de transportes.</t>
  </si>
  <si>
    <t>https://community.secop.gov.co/Public/Tendering/ContractNoticePhases/View?PPI=CO1.PPI.37610891&amp;isFromPublicArea=True&amp;isModal=False</t>
  </si>
  <si>
    <t>027-2025</t>
  </si>
  <si>
    <t>Prestación del servicio de uso y administración de plataforma virtual para pruebas de conocimientos de ingreso a LA PREVISORA S.A., diseño y aplicación de pruebas de conocimiento para los cargos que esta requiera y el alquiler de salones y equipos de cómputo.</t>
  </si>
  <si>
    <t>https://community.secop.gov.co/Public/Tendering/OpportunityDetail/Index?noticeUID=CO1.NTC.7827492&amp;isFromPublicArea=True&amp;isModal=False</t>
  </si>
  <si>
    <t>Gerencia De Litigios
Subgerencia de Recobros y Salvamentos  Subgerencia de Planeación y Proyectos de TI</t>
  </si>
  <si>
    <t>028-2025</t>
  </si>
  <si>
    <t>Proveer el software de administración de litigios bajo la modalidad de arrendamiento de licencia mediante un esquema Cloud Computing, para la gestión integral de los Procesos Judiciales, Procedimientos Administrativos, Juicios Fiscales y Recobros de LA PREVISORA S.A.</t>
  </si>
  <si>
    <t>830141011-7</t>
  </si>
  <si>
    <t>INMERSYS SAS</t>
  </si>
  <si>
    <t>https://community.secop.gov.co/Public/Tendering/OpportunityDetail/Index?noticeUID=CO1.NTC.7827163&amp;isFromPublicArea=True&amp;isModal=False</t>
  </si>
  <si>
    <t>029-2025</t>
  </si>
  <si>
    <t>Prestar el servicio logístico prestado en los puertos, aeropuertos y en los diversos lugares donde se realice una operación de movilización de carga que permite establecer cantidad, sistema de descargue, despacho, manipulación, análisis de empaques, estado con el objetivo de aplicar medidas preventivas que conlleven a disminuir riesgos de avería.</t>
  </si>
  <si>
    <t>PROFESIONALES EN SERVICIOS PROTUARIOS PROSERPUERTOS LTDA</t>
  </si>
  <si>
    <t>https://community.secop.gov.co/Public/Tendering/ContractNoticePhases/View?PPI=CO1.PPI.37614961&amp;isFromPublicArea=True&amp;isModal=False</t>
  </si>
  <si>
    <t>030-2025</t>
  </si>
  <si>
    <t>Prestar servicios profesionales de asesoría y acompañamiento legal especializado en el diseño, implementación y ejecución de políticas de protección de datos personales.</t>
  </si>
  <si>
    <t>https://community.secop.gov.co/Public/Tendering/ContractNoticePhases/View?PPI=CO1.PPI.38131005&amp;isFromPublicArea=True&amp;isModal=False</t>
  </si>
  <si>
    <t>031-2025</t>
  </si>
  <si>
    <t>Servicio de mantenimiento preventivo y correctivo a la planta eléctrica de emergencia marca FG WILSON p425e de propiedad de LA PREVISORA S.A., lo que incluye igualmente el suministro de combustible.</t>
  </si>
  <si>
    <t>900129621-4</t>
  </si>
  <si>
    <t>INGENIERIA DE PROYECTOS INTEGRALES S.A.S.</t>
  </si>
  <si>
    <t>https://community.secop.gov.co/Public/Tendering/ContractNoticePhases/View?PPI=CO1.PPI.37590826&amp;isFromPublicArea=True&amp;isModal=False</t>
  </si>
  <si>
    <t>032-2025</t>
  </si>
  <si>
    <t>Prestar sus servicios profesionales de manera personal, de apoyo al direccionamiento de procesos asociados al fortalecimiento de una cultura de Sostenibilidad y Responsabilidad Social Empresarial (RSE), mediante la defnición y realización de estrategias y acciones dirigidas a los ejes de Pacto Global de Naciones Unidas: Derechos Humanos, Ambiente, Estándares Laborales y Anticorrupción y la implementación de nuevos estándares que permitan que La Previsora S.A.
sea un referente en estas materias ante la comunidad en general, entre otras actividades que contribuyan al desarrollo sostenible y al cumplimiento de los compromisos del Gobierno Nacional.</t>
  </si>
  <si>
    <t>https://community.secop.gov.co/Public/Tendering/ContractNoticePhases/View?PPI=CO1.PPI.37802683&amp;isFromPublicArea=True&amp;isModal=False</t>
  </si>
  <si>
    <t>033-2025</t>
  </si>
  <si>
    <t>Servicios de mantenimiento preventivo y correctivo del equipo de bombeo en el edificio de Casa Matriz de LA PREVISORA S.A. ubicado en la Calle 57 N° 9-07 en la ciudad de Bogotá D.C.</t>
  </si>
  <si>
    <t>https://community.secop.gov.co/Public/Tendering/ContractNoticePhases/View?PPI=CO1.PPI.38496056&amp;isFromPublicArea=True&amp;isModal=False</t>
  </si>
  <si>
    <t>034-2025</t>
  </si>
  <si>
    <t>Prestar los servicios de administración de riesgos, control de pérdidas y procedimientos especializados para los diferentes riesgos amparados en negocios nuevos o vigentes del ramo de automóviles.</t>
  </si>
  <si>
    <t>https://community.secop.gov.co/Public/Tendering/OpportunityDetail/Index?noticeUID=CO1.NTC.7828515&amp;isFromPublicArea=True&amp;isModal=False</t>
  </si>
  <si>
    <t xml:space="preserve">Gerencia De Negocios Estatales </t>
  </si>
  <si>
    <t>035-2025</t>
  </si>
  <si>
    <t>Suscripción al servicio de información jurídica www.contratacionenlinea.co</t>
  </si>
  <si>
    <t>https://community.secop.gov.co/Public/Tendering/ContractNoticePhases/View?PPI=CO1.PPI.38409863&amp;isFromPublicArea=True&amp;isModal=False</t>
  </si>
  <si>
    <t>036-2025</t>
  </si>
  <si>
    <t>Implementar la encuesta de valoración del ambiente laboral e intervenciones requeridas en la organización de acuerdo con los resultados y bajo la metodología del Great Place to work.</t>
  </si>
  <si>
    <t>https://community.secop.gov.co/Public/Tendering/ContractNoticePhases/View?PPI=CO1.PPI.38498440&amp;isFromPublicArea=True&amp;isModal=False</t>
  </si>
  <si>
    <t>037-2025</t>
  </si>
  <si>
    <t>Prestación de los servicios de mejora, administración y mantenimiento de la página www.saberseguro.com, junto con la plataforma Moodle de cursos virtuales, acorde al Programa de Educación Financiera “Saber Seguro”.</t>
  </si>
  <si>
    <t>https://community.secop.gov.co/Public/Tendering/ContractNoticePhases/View?PPI=CO1.PPI.37803169&amp;isFromPublicArea=True&amp;isModal=False</t>
  </si>
  <si>
    <t>038-2025</t>
  </si>
  <si>
    <t>Prestar el servicio de mantenimiento preventivo, correctivo, soporte técnico, servicio especializado de adecuaciones eléctricas y suministro de baterías y repuestos para los sistemas de corriente ininterrumpida (UPS) marca Mitsubishi de propiedad de LA PREVISORA S.A.</t>
  </si>
  <si>
    <t>830068179-3</t>
  </si>
  <si>
    <t>POWER QUALITY SOLUTIONS DE COLOMBIA S A</t>
  </si>
  <si>
    <t>https://community.secop.gov.co/Public/Tendering/ContractNoticePhases/View?PPI=CO1.PPI.38616842&amp;isFromPublicArea=True&amp;isModal=False</t>
  </si>
  <si>
    <t>039-2025</t>
  </si>
  <si>
    <t>LOSS CONTROL &amp; FIRE RISK S A S</t>
  </si>
  <si>
    <t>https://community.secop.gov.co/Public/Tendering/OpportunityDetail/Index?noticeUID=CO1.NTC.7775001&amp;isFromPublicArea=True&amp;isModal=False</t>
  </si>
  <si>
    <t>040-2025</t>
  </si>
  <si>
    <t>Prestar servicios profesionales de manera personal, de generación, análisis, consolidación, preparación y validación de la información relacionada con los formatos de medios magnéticos asignados y exigidos por la DIAN, en cumplimiento de la Resolución N° 000162 de 2023 (modificada por la Resolución N° 000188 de 2024).</t>
  </si>
  <si>
    <t>50937514</t>
  </si>
  <si>
    <t>DELIANA MARÍA VERTEL MORANTE</t>
  </si>
  <si>
    <t>https://community.secop.gov.co/Public/Tendering/ContractNoticePhases/View?</t>
  </si>
  <si>
    <t>041-2025</t>
  </si>
  <si>
    <t>LOSSGROUP CRITERIA LCC SAS</t>
  </si>
  <si>
    <t>https://community.secop.gov.co/Public/Tendering/OpportunityDetail/Index?noticeUID=CO1.NTC.7836028&amp;isFromPublicArea=True&amp;isModal=False</t>
  </si>
  <si>
    <t>042-2025</t>
  </si>
  <si>
    <t>043-2025</t>
  </si>
  <si>
    <t>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t>
  </si>
  <si>
    <t>https://www.secop.gov.co/CO1BusinessLine/Tendering/ProcedureEdit/View?ProfileName=CCE-11-Procedimiento_Publicidad&amp;PPI=CO1.PPI.38840990&amp;DocUniqueName=Consulta&amp;DocTypeName=NextWay.Entities.Marketplace.Tendering.ProcedureRequest&amp;ProfileVersion=12&amp;DocUniqueIdentifier=CO1.REQ.8116454&amp;prevCtxUrl=https%3a%2f%2fwww.secop.gov.co%2fCO1BusinessLine%2fTendering%2fBuyerWorkArea%2fIndex%3fDocUniqueIdentifier%3dCO1.BDOS.7975761&amp;prevCtxLbl=&amp;Messages=Publicado%20|Success</t>
  </si>
  <si>
    <t>044-2025</t>
  </si>
  <si>
    <t>L &amp; M INGENIEROS CONSULTORES LTDA.</t>
  </si>
  <si>
    <t>https://community.secop.gov.co/Public/Tendering/ContractNoticePhases/View?PPI=CO1.PPI.38126728&amp;isFromPublicArea=True&amp;isModal=False</t>
  </si>
  <si>
    <t>045-2025</t>
  </si>
  <si>
    <t>EL CONTRATISTA de manera independiente, sin subordinación alguna, utilizando sus propios medios y elementos de trabajo, prestará servicios profesionales de abogado, en el análisis y proyección de las decisiones de segunda instancia de los procesos disciplinarios que se adelanten en LA PREVISORA S.A. y en la emisión de los conceptos que en materia disciplinaria le solicite LA PREVISORA S.A.</t>
  </si>
  <si>
    <t>https://community.secop.gov.co/Public/Tendering/ContractNoticePhases/View?PPI=CO1.PPI.37821188&amp;isFromPublicArea=True&amp;isModal=False</t>
  </si>
  <si>
    <t>046-2025</t>
  </si>
  <si>
    <t>EL PROVEEDOR se obliga con LA PREVISORA S.A. a trasladar el repetidor de incendio que se encuentra ubicado en el piso 3 del Edificio en la Calle 57 N° 9-07 de Bogotá, en el cual funciona la oficina de la Subgerencia  de Administración de Personal, el cual deberá ser instalado en la central de monitoreo en el primer piso del mismo edificio.</t>
  </si>
  <si>
    <t>800099308-0</t>
  </si>
  <si>
    <t>AMERICAN ALARM ELECTRONICS SAS</t>
  </si>
  <si>
    <t>https://community.secop.gov.co/Public/Tendering/ContractNoticePhases/View?PPI=CO1.PPI.38321344&amp;isFromPublicArea=True&amp;isModal=False</t>
  </si>
  <si>
    <t>047-2025</t>
  </si>
  <si>
    <t>Prestar servicios profesionales para la generación, análisis y consolidación, preparación y validación de la información relacionada con los formatos de medios magnéticos asignados y exigidos por la DIAN, en cumplimiento de la Resolución No 000162 de 2023 (modificada por la Resolución No 000188 de 2024).</t>
  </si>
  <si>
    <t>https://community.secop.gov.co/Public/Tendering/OpportunityDetail/Index?noticeUID=CO1.NTC.7830369&amp;isFromPublicArea=True&amp;isModal=False</t>
  </si>
  <si>
    <t>048-2025</t>
  </si>
  <si>
    <t>Prestar el servicio de mantenimiento preventivo y correctivo para las puertas de seguridad y avisos luminosos en el edificio de Casa Matriz y en las diferentes sedes de la compañía ubicadas en la ciudad de Bogotá.</t>
  </si>
  <si>
    <t>10160416795</t>
  </si>
  <si>
    <t>https://community.secop.gov.co/Public/Tendering/ContractNoticePhases/View?PPI=CO1.PPI.38433687&amp;isFromPublicArea=True&amp;isModal=False</t>
  </si>
  <si>
    <t>049-2025</t>
  </si>
  <si>
    <t>Prestar sus servicios profesionales de manera personal, de generación, análisis, consolidación, preparación y validación de la información relacionada con los formatos de medios magnéticos asignados y exigidos por la DIAN, en cumplimiento de la Resolución N° 000162 de 2023 (modificada por la Resolución N° 000188 de 2024).</t>
  </si>
  <si>
    <t>https://community.secop.gov.co/Public/Tendering/ContractNoticePhases/View?PPI=CO1.PPI.38419850&amp;isFromPublicArea=True&amp;isModal=False</t>
  </si>
  <si>
    <t>050-2025</t>
  </si>
  <si>
    <t xml:space="preserve">Prestar los servicios de inspección de los bienes asegurables y/o asegurados de administración de riesgos y control de perdidas de riesgos en curso y/o suscribir asignados en las sucursale que Previsora disponga. </t>
  </si>
  <si>
    <t>https://community.secop.gov.co/Public/Tendering/ContractNoticePhases/View?PPI=CO1.PPI.38618304&amp;isFromPublicArea=True&amp;isModal=False</t>
  </si>
  <si>
    <t>051-2025</t>
  </si>
  <si>
    <t>Participación de los funcionarios designados por La Previsora en los diferente cursos, congresos, foros y seminarios que realice el Instituto Nacional de Seguros INS.</t>
  </si>
  <si>
    <t>https://community.secop.gov.co/Public/Tendering/ContractNoticePhases/View?PPI=CO1.PPI.38810449&amp;isFromPublicArea=True&amp;isModal=False</t>
  </si>
  <si>
    <t>052-2025</t>
  </si>
  <si>
    <t>JOSE A CACERES Y CIA LTDA</t>
  </si>
  <si>
    <t>https://community.secop.gov.co/Public/Tendering/ContractNoticePhases/View?PPI=CO1.PPI.38441787&amp;isFromPublicArea=True&amp;isModal=False</t>
  </si>
  <si>
    <t>053-2025</t>
  </si>
  <si>
    <t>Prestar el servicio de análisis dieléctrico, fisicoquímico, cromatográfico de gases, furanos y PCB´s a los transformadores eléctricos y monitoreo en línea para determinar parámetros de calidad de energía de asegurados asignados por LA PREVISORA S.A.</t>
  </si>
  <si>
    <t>https://community.secop.gov.co/Public/Tendering/ContractNoticePhases/View?PPI=CO1.PPI.38422705&amp;isFromPublicArea=True&amp;isModal=False</t>
  </si>
  <si>
    <t>054-2025</t>
  </si>
  <si>
    <t>Prestar el servicio de Administración de Riesgos de Responsabilidad Civil Profesional de Clínicas y Hospitales para las instituciones Hospitalarias asignados por la Oficina de Responsabilidad Civil y la Oficina de Prevención de Riesgos</t>
  </si>
  <si>
    <t>GENERAL CLAIMS AND RISK CONSULTING LTDA</t>
  </si>
  <si>
    <t>https://community.secop.gov.co/Public/Tendering/ContractNoticePhases/View?PPI=CO1.PPI.38464180&amp;isFromPublicArea=True&amp;isModal=False</t>
  </si>
  <si>
    <t>055-2025</t>
  </si>
  <si>
    <t>Inscripción y participación de un (1) funcionario en el curso Certificación en Fondos de Capital Privado.</t>
  </si>
  <si>
    <t>890901389-5</t>
  </si>
  <si>
    <t>UNIVERSIDAD EAFIT</t>
  </si>
  <si>
    <t>https://www.secop.gov.co/CO1BusinessLine/Tendering/ProcedureEdit/View?ProfileName=CCE-11-Procedimiento_Publicidad&amp;PPI=CO1.PPI.38919026&amp;DocUniqueName=Consulta&amp;DocTypeName=NextWay.Entities.Marketplace.Tendering.ProcedureRequest&amp;ProfileVersion=12&amp;DocUniqueIdentifier=CO1.REQ.8134638&amp;prevCtxUrl=https%3a%2f%2fwww.secop.gov.co%2fCO1BusinessLine%2fTendering%2fBuyerWorkArea%2fIndex%3fDocUniqueIdentifier%3dCO1.BDOS.7993709&amp;prevCtxLbl=&amp;Messages=Publicado%20|Success</t>
  </si>
  <si>
    <t>056-2025</t>
  </si>
  <si>
    <t>Servicios profesionales especializados para apoyar y asesorar a la Presidencia, vicepresidencia técnica, vicepresidencia de indemnizaciones y vicepresidencia comercial de la Compañía en los diferentes temas que tienen a cargo.</t>
  </si>
  <si>
    <t>79563277</t>
  </si>
  <si>
    <t xml:space="preserve">CARLOS ALFREDO NIÑO PEREZ </t>
  </si>
  <si>
    <t>https://community.secop.gov.co/Public/Tendering/ContractNoticePhases/View?PPI=CO1.PPI.38336746&amp;isFromPublicArea=True&amp;isModal=False</t>
  </si>
  <si>
    <t>057-2025</t>
  </si>
  <si>
    <t xml:space="preserve">Prestar los servicios de apoyo profesional para la Gerencia de Litigios, con el fin de contribuir al fortalecimiento en la gestión y seguimiento de los Procesos Judiciales, Procedimientos Administrativos y Juicios Fiscales a nivel Nacional. </t>
  </si>
  <si>
    <t>https://www.secop.gov.co/CO1BusinessLine/Tendering/ProcedureEdit/View?ProfileName=CCE-11-Procedimiento_Publicidad&amp;PPI=CO1.PPI.38842331&amp;DocUniqueName=Consulta&amp;DocTypeName=NextWay.Entities.Marketplace.Tendering.ProcedureRequest&amp;ProfileVersion=12&amp;DocUniqueIdentifier=CO1.REQ.8116938&amp;prevCtxUrl=https%3a%2f%2fwww.secop.gov.co%2fCO1BusinessLine%2fTendering%2fBuyerWorkArea%2fIndex%3fDocUniqueIdentifier%3dCO1.BDOS.7976415&amp;prevCtxLbl=&amp;Messages=Publicado%20|Success</t>
  </si>
  <si>
    <t>058-2025</t>
  </si>
  <si>
    <t>Participación de los funcionarios que designe la Compañía en los diferentes cursos, congresos, foros y seminarios que realiza la FEDERACION DE ASEGURADORES COLOMBIANOS FASECOLDA.</t>
  </si>
  <si>
    <t>FEDERACIÓN DE ASEGURADORES COLOMBIANOS FASECOLDA</t>
  </si>
  <si>
    <t>https://community.secop.gov.co/Public/Tendering/ContractNoticePhases/View?PPI=CO1.PPI.38892557&amp;isFromPublicArea=True&amp;isModal=False</t>
  </si>
  <si>
    <t>059-2025</t>
  </si>
  <si>
    <t>Prestar el servicio de cálculo actuarial de pensiones bajo las normas NIIF y norma local colombiana, realizar el cálculo de beneficios post empleo, diligenciamiento de la proforma respectiva de la SFC.</t>
  </si>
  <si>
    <t>BENEFIT - ESTUDIOS ACTUARIALES S.A.S.</t>
  </si>
  <si>
    <t>https://community.secop.gov.co/Public/Tendering/ContractNoticePhases/View?PPI=CO1.PPI.38916923&amp;isFromPublicArea=True&amp;isModal=False</t>
  </si>
  <si>
    <t>060-2025</t>
  </si>
  <si>
    <t>Suministro de una nevera de 394 litros.</t>
  </si>
  <si>
    <t>900074348-1</t>
  </si>
  <si>
    <t>SUMICORP LTDA</t>
  </si>
  <si>
    <t>https://community.secop.gov.co/Public/Tendering/ContractNoticePhases/View?PPI=CO1.PPI.38467027&amp;isFromPublicArea=True&amp;isModal=False</t>
  </si>
  <si>
    <t>061-2025</t>
  </si>
  <si>
    <t>Prestar los servicios de apoyo operativo asistencial para la Gerencia de Litigios, con el fin de contribuir al registro de solicitudes de pago, trámite de facturas y completitud de campos de data relacionada con los Procesos Judiciales, Procedimientos Administrativos y Juicios Fiscales a nivel Nacional.</t>
  </si>
  <si>
    <t>1007699251</t>
  </si>
  <si>
    <t>BRIGITTE STEPHANNY RODRIGUEZ ABRIL</t>
  </si>
  <si>
    <t xml:space="preserve">https://community.secop.gov.co/Public/Tendering/ContractNoticePhases/View?PPI=CO1.PPI.39266890&amp;isFromPublicArea=True&amp;isModal=False </t>
  </si>
  <si>
    <t>062-2025</t>
  </si>
  <si>
    <t xml:space="preserve">Prestar sus servicios personales como entrenador para los equipos de fútbol femenino y masculino de LA PREVISORA S.A., con el fin de lograr una preparación técnica. </t>
  </si>
  <si>
    <t>JUAN ANDRES LOPEZ DEANTONIO</t>
  </si>
  <si>
    <t>https://community.secop.gov.co/Public/Tendering/ContractNoticePhases/View?PPI=CO1.PPI.39293577&amp;isFromPublicArea=True&amp;isModal=False</t>
  </si>
  <si>
    <t>063-2025</t>
  </si>
  <si>
    <t>Prestar sus servicios de manera personal, de apoyo técnico para la Gerencia de Litigios, con el fin de contribuir al fortalecimiento en la gestión y seguimiento de los Procesos Judiciales, Procedimientos Administrativos y Juicios Fiscales a nivel Nacional</t>
  </si>
  <si>
    <t>https://community.secop.gov.co/Public/Tendering/ContractNoticePhases/View?PPI=CO1.PPI.39401632&amp;isFromPublicArea=True&amp;isModal=False</t>
  </si>
  <si>
    <t>064-2025</t>
  </si>
  <si>
    <t xml:space="preserve">Servicios de apoyo profesional para la Gerencia de Litigios, con el fin de contribuir al fortalecimiento en la gestión y seguimiento de los procesos judiciales, administrativos y juicios fiscales a nivel nacional.  </t>
  </si>
  <si>
    <t>80190832</t>
  </si>
  <si>
    <t>JUAN DAVID BEDOYA SILVA</t>
  </si>
  <si>
    <t>https://community.secop.gov.co/Public/Tendering/ContractNoticePhases/View?PPI=CO1.PPI.39185123&amp;isFromPublicArea=True&amp;isModal=False</t>
  </si>
  <si>
    <t>065-2025</t>
  </si>
  <si>
    <t>Prestación de servicios de formación y capacitación para el desarrollo de habilidades en tecnologías de la información, ofimática y analítica de datos, por medio de plataformas de ambientes colaborativos para los funcionarios de la Entidad.</t>
  </si>
  <si>
    <t>901058686-0</t>
  </si>
  <si>
    <t>EDUCO - EDUCACION Y CONSULTORIA SAS</t>
  </si>
  <si>
    <t>https://community.secop.gov.co/Public/Tendering/ContractNoticePhases/View?PPI=CO1.PPI.38811126&amp;isFromPublicArea=True&amp;isModal=False</t>
  </si>
  <si>
    <t>066-2025</t>
  </si>
  <si>
    <t>Desarrollar las actividades programadas en el Plan de Bienestar, proveer para las actividades de capacitación la logística tales como auditorios, ayudas audiovisuales, refrigerios y reconocimiento dirigidas a los funcionarios de la Compañía, así como servicios asociados al Sistema de Gestión de Seguridad y salud en el trabajo.</t>
  </si>
  <si>
    <t xml:space="preserve">https://community.secop.gov.co/Public/Tendering/ContractNoticePhases/View?PPI=CO1.PPI.39321676&amp;isFromPublicArea=True&amp;isModal=False </t>
  </si>
  <si>
    <t>067-2025</t>
  </si>
  <si>
    <t>Prestar sus servicios como entrenador y dirección del equipo de voleibol de LA PREVISORA S.A.</t>
  </si>
  <si>
    <t>1314294</t>
  </si>
  <si>
    <t>ADRIAN ARTURO MOLERO CHOURIO</t>
  </si>
  <si>
    <t>https://community.secop.gov.co/Public/Tendering/ContractNoticePhases/View?PPI=CO1.PPI.39330033&amp;isFromPublicArea=True&amp;isModal=False</t>
  </si>
  <si>
    <t xml:space="preserve">Gerencia De Innovación Y Procesos 
Subgerencia de Mejoramiento de Procesos </t>
  </si>
  <si>
    <t>068-2025</t>
  </si>
  <si>
    <t>LA CONTRATISTA se compromete a prestar sus servicios como técnico para la Subgerencia de Mejoramiento de Procesos con el fin apoyar en las diferentes actividades de carácter operativo asociadas a los frentes de trabajo de la Subgerencia como son: Mantenimiento y Mejora del Sistema de Gestión Integral e Intervenciones de Mejoramiento de Procesos.</t>
  </si>
  <si>
    <t>1013666895</t>
  </si>
  <si>
    <t>DANIELA FERNANDA SANTA OSPINA</t>
  </si>
  <si>
    <t>https://community.secop.gov.co/Public/Tendering/ContractNoticePhases/View?PPI=CO1.PPI.38893412&amp;isFromPublicArea=True&amp;isModal=False</t>
  </si>
  <si>
    <t>069-2025</t>
  </si>
  <si>
    <t>Renovar la suscripción como signataria de la Asociación PRI (Principles for Responsible Investment), de acuerdo con el valor del portafolio gestionable a diciembre de 2024.</t>
  </si>
  <si>
    <t>https://community.secop.gov.co/Public/Tendering/ContractNoticePhases/View?PPI=CO1.PPI.39265606&amp;isFromPublicArea=True&amp;isModal=False</t>
  </si>
  <si>
    <t>070-2025</t>
  </si>
  <si>
    <t>Prestar servicios de apoyo profesional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 que le sean entregadas en el marco de las gestiones de la Gerencia de Litigios.</t>
  </si>
  <si>
    <t>1067966761</t>
  </si>
  <si>
    <t>KAREN ANDREA LARIOS CADENA</t>
  </si>
  <si>
    <t>https://community.secop.gov.co/Public/Tendering/ContractNoticePhases/View?PPI=CO1.PPI.39391862&amp;isFromPublicArea=True&amp;isModal=False</t>
  </si>
  <si>
    <t>071-2025</t>
  </si>
  <si>
    <t>Prestar los servicios profesionales especializados en asesoría legal, en asuntos relativos a derecho laboral colectivo, derecho laboral individual y derecho laboral administrativo.</t>
  </si>
  <si>
    <t>SCOLA ABOGADOS S.A.S</t>
  </si>
  <si>
    <t>https://community.secop.gov.co/Public/Tendering/ContractNoticePhases/View?PPI=CO1.PPI.41150763&amp;isFromPublicArea=True&amp;isModal=False</t>
  </si>
  <si>
    <t>072-2025</t>
  </si>
  <si>
    <t>DASMARO ABOGADOS S A S</t>
  </si>
  <si>
    <t>https://community.secop.gov.co/Public/Tendering/OpportunityDetail/Index?noticeUID=CO1.NTC.8219486&amp;isFromPublicArea=True&amp;isModal=False</t>
  </si>
  <si>
    <t>073-2025</t>
  </si>
  <si>
    <t>https://community.secop.gov.co/Public/Tendering/ContractNoticePhases/View?PPI=CO1.PPI.38172997&amp;isFromPublicArea=True&amp;isModal=False</t>
  </si>
  <si>
    <t>074-2025</t>
  </si>
  <si>
    <t>https://community.secop.gov.co/Public/Tendering/ContractNoticePhases/View?PPI=CO1.PPI.39421715&amp;isFromPublicArea=True&amp;isModal=False</t>
  </si>
  <si>
    <t>075-2025</t>
  </si>
  <si>
    <t>FORERO &amp; GONZALEZ ASESORES S.A.S.</t>
  </si>
  <si>
    <t>https://community.secop.gov.co/Public/Tendering/ContractNoticePhases/View?PPI=CO1.PPI.40359860&amp;isFromPublicArea=True&amp;isModal=False</t>
  </si>
  <si>
    <t>076-2025</t>
  </si>
  <si>
    <t>https://community.secop.gov.co/Public/Tendering/ContractNoticePhases/View?PPI=CO1.PPI.40620654&amp;isFromPublicArea=True&amp;isModal=False</t>
  </si>
  <si>
    <t>077-2025</t>
  </si>
  <si>
    <t>900999868-8</t>
  </si>
  <si>
    <t>LEON &amp; JAIME ABOGADOS ESPECIALIZADOS S.A.S</t>
  </si>
  <si>
    <t>https://community.secop.gov.co/Public/Tendering/ContractNoticePhases/View?PPI=CO1.PPI.41276265&amp;isFromPublicArea=True&amp;isModal=False</t>
  </si>
  <si>
    <t>078-2025</t>
  </si>
  <si>
    <t>https://community.secop.gov.co/Public/Tendering/ContractNoticePhases/View?PPI=CO1.PPI.39778208&amp;isFromPublicArea=True&amp;isModal=False</t>
  </si>
  <si>
    <t>079-2025</t>
  </si>
  <si>
    <t>https://community.secop.gov.co/Public/Tendering/OpportunityDetail/Index?noticeUID=CO1.NTC.8219975&amp;isFromPublicArea=True&amp;isModal=False</t>
  </si>
  <si>
    <t>080-2025</t>
  </si>
  <si>
    <t>https://community.secop.gov.co/Public/Tendering/ContractNoticePhases/View?PPI=CO1.PPI.40360192&amp;isFromPublicArea=True&amp;isModal=False</t>
  </si>
  <si>
    <t>081-2025</t>
  </si>
  <si>
    <t>901656664-4</t>
  </si>
  <si>
    <t>ZONA LEGAL ASOCIADOS S.A.S.</t>
  </si>
  <si>
    <t>https://community.secop.gov.co/Public/Tendering/OpportunityDetail/Index?noticeUID=CO1.NTC.8220728&amp;isFromPublicArea=True&amp;isModal=False</t>
  </si>
  <si>
    <t>082-2025</t>
  </si>
  <si>
    <t>RODRÍGUEZ GONZÁLEZ ABOGADOS SAS</t>
  </si>
  <si>
    <t>https://community.secop.gov.co/Public/Tendering/ContractNoticePhases/View?PPI=CO1.PPI.41151148&amp;isFromPublicArea=True&amp;isModal=False</t>
  </si>
  <si>
    <t>083-2025</t>
  </si>
  <si>
    <t>WECH SAS</t>
  </si>
  <si>
    <t>https://community.secop.gov.co/Public/Tendering/OpportunityDetail/Index?noticeUID=CO1.NTC.8219934&amp;isFromPublicArea=True&amp;isModal=False</t>
  </si>
  <si>
    <t>084-2025</t>
  </si>
  <si>
    <t>Contratar la inscripción y participación de un (1) funcionario en el curso de preparación CERTIFIED IN RISK AND INFORMATION SYSTEMS CONTROL CRISC.</t>
  </si>
  <si>
    <t>https://community.secop.gov.co/Public/Tendering/OpportunityDetail/Index?noticeUID=CO1.NTC.8158613&amp;isFromPublicArea=True&amp;isModal=False</t>
  </si>
  <si>
    <t>085-2025</t>
  </si>
  <si>
    <t>30 OTROS / OUTSOURCING MENSAJERÍA</t>
  </si>
  <si>
    <t>Prestar el servicio de mensajería y/o correo bajo la modalidad de outsourcing para el manejo, recepción, distribución y entrega de la correspondencia física, licitaciones, comunicaciones oficiales enviadas y recibidas en físico, así como su cargue de acuses de recibo en la herramienta digital establecida por la Previsora S.A., entre otros documentos a nivel nacional.</t>
  </si>
  <si>
    <t>900062917-9</t>
  </si>
  <si>
    <t>SERVICIOS POSTALES NACIONALES S.A.S.</t>
  </si>
  <si>
    <t>https://community.secop.gov.co/Public/Tendering/ContractNoticePhases/View?PPI=CO1.PPI.39295184&amp;isFromPublicArea=True&amp;isModal=False</t>
  </si>
  <si>
    <t>086-2025</t>
  </si>
  <si>
    <t>Contratar los servicios de actividades, incluido refrigerios, para ciento veinte (120) funcionarios de LA PREVISORA SEGUROS S.A. mediante la participación de laboratorios (talleres de innovación) y proyecciones en el centro interactivo de MALOKA, con el fin de crear experiencias significativas para contribuir a la apropiación social de la ciencia, la
tecnología y la innovación.</t>
  </si>
  <si>
    <t>830040745-0</t>
  </si>
  <si>
    <t>CORPORACION MALOKA DE CIENCIA, TECNOLOGIA E INNOVACIÓN.</t>
  </si>
  <si>
    <t>https://community.secop.gov.co/Public/Tendering/ContractNoticePhases/View?PPI=CO1.PPI.39313975&amp;isFromPublicArea=True&amp;isModal=False</t>
  </si>
  <si>
    <t>087-2025</t>
  </si>
  <si>
    <t>Suministro de productos corporativos con la marca con el logo de LA PREVISORA S.A. y el plan de educación financiera “Saber Seguro”, con el fin de atender las diferentes actividades desarrolladas por el SAC.</t>
  </si>
  <si>
    <t>https://community.secop.gov.co/Public/Tendering/ContractNoticePhases/View?PPI=CO1.PPI.39392810&amp;isFromPublicArea=True&amp;isModal=False</t>
  </si>
  <si>
    <t>088-2025</t>
  </si>
  <si>
    <t>Realizar el proceso de formación para fortalecer las competencias comunicativas en escenarios externos e internos a los miembros de Comité Directivo.</t>
  </si>
  <si>
    <t>901538493-6</t>
  </si>
  <si>
    <t>THE GLOBAL INFLUENCER COLOMBIA S.A.S.</t>
  </si>
  <si>
    <t>https://community.secop.gov.co/Public/Tendering/OpportunityDetail/Index?noticeUID=CO1.NTC.8156815&amp;isFromPublicArea=True&amp;isModal=False</t>
  </si>
  <si>
    <t>089-2025</t>
  </si>
  <si>
    <t>Prestar los servicios para la implementación y apoyo en la ejecución del Plan de Capacitación, definido para los trabajadores de planta de la Compañía a nivel nacional, cuyo objetivo es fortalecer las capacidades, habilidades, destrezas, conocimientos y competencias, dando lugar al mejoramiento continuo y prácticas innovadoras en todos los procesos.</t>
  </si>
  <si>
    <t>860075558-1</t>
  </si>
  <si>
    <t>UNIVERSIDAD DE LA SABANA</t>
  </si>
  <si>
    <t>https://community.secop.gov.co/Public/Tendering/ContractNoticePhases/View?PPI=CO1.PPI.40375458&amp;isFromPublicArea=True&amp;isModal=False</t>
  </si>
  <si>
    <t>090-2025</t>
  </si>
  <si>
    <t>Prestación de servicios de agencia de viajes para el suministro de tiquetes aéreos nacionales e internacionales, alojamiento, desplazamientos terrestres.</t>
  </si>
  <si>
    <t>VIVA CONSOLIDADORA TURISTICA S.A.S.</t>
  </si>
  <si>
    <t>https://community.secop.gov.co/Public/Tendering/ContractNoticePhases/View?PPI=CO1.PPI.39403048&amp;isFromPublicArea=True&amp;isModal=False</t>
  </si>
  <si>
    <t>091-2025</t>
  </si>
  <si>
    <t>30 OTROS / OUTSOURCING VIGILANCIA</t>
  </si>
  <si>
    <t>Prestar los servicios de vigilancia y seguridad privada, protección con medio humano con armas y sin armas, equipos de comunicación y de seguridad con medios tecnológicos en las instalaciones de LA PREVISORA S.A. a nivel nacional.</t>
  </si>
  <si>
    <t>901153192-0</t>
  </si>
  <si>
    <t>DETECCION SEGURIDAD PRIVADA LIMITADA</t>
  </si>
  <si>
    <t>https://community.secop.gov.co/Public/Tendering/ContractNoticePhases/View?PPI=CO1.PPI.41275243&amp;isFromPublicArea=True&amp;isModal=False</t>
  </si>
  <si>
    <t>092-2025</t>
  </si>
  <si>
    <t>Suministrar el licenciamiento global para el uso de la plataforma eCert que permita la medición de desempeño por objetivos, la evaluación de competencias, el servicio de hosting y la funcionalidad de evaluación de objetivos de compensación.</t>
  </si>
  <si>
    <t>830103591-5</t>
  </si>
  <si>
    <t>E LEARNING SOLUTIONS LTDA</t>
  </si>
  <si>
    <t>https://community.secop.gov.co/Public/Tendering/ContractNoticePhases/View?PPI=CO1.PPI.39402353&amp;isFromPublicArea=True&amp;isModal=False</t>
  </si>
  <si>
    <t>093-2025</t>
  </si>
  <si>
    <t>Realizar y entregar el informe de la encuesta de Calidad del servicio de las compañías de seguros durante el 2024.</t>
  </si>
  <si>
    <t>https://community.secop.gov.co/Public/Tendering/ContractNoticePhases/View?PPI=CO1.PPI.41149456&amp;isFromPublicArea=True&amp;isModal=False</t>
  </si>
  <si>
    <t>094-2025</t>
  </si>
  <si>
    <t>LASPRILLA &amp; CRUZ ABOGADOS ASOCIADOS S.A.S.</t>
  </si>
  <si>
    <t>https://community.secop.gov.co/Public/Tendering/ContractNoticePhases/View?PPI=CO1.PPI.41152216&amp;isFromPublicArea=True&amp;isModal=False</t>
  </si>
  <si>
    <t>095-2025</t>
  </si>
  <si>
    <t>Contratar la suscripción al libro electrónico Estatuto de la Contratación Estatal en Colombia www.contratacionestatal.com en la modalidad de Licencia de Uso. (2 Edición – ISBN 978-958-98685-1-5) a los funcionarios que designe LA PREVISORA S.A.</t>
  </si>
  <si>
    <t xml:space="preserve">EDITORIAL CONTEXTO JURIDICO SAS. </t>
  </si>
  <si>
    <t>https://community.secop.gov.co/Public/Tendering/ContractNoticePhases/View?PPI=CO1.PPI.41277171&amp;isFromPublicArea=True&amp;isModal=False</t>
  </si>
  <si>
    <t>096-2025</t>
  </si>
  <si>
    <t>GIRALDO DUQUE &amp; PARTNERS S.A.S</t>
  </si>
  <si>
    <t>https://community.secop.gov.co/Public/Tendering/ContractNoticePhases/View?PPI=CO1.PPI.40361682&amp;isFromPublicArea=True&amp;isModal=False</t>
  </si>
  <si>
    <t>097-2025</t>
  </si>
  <si>
    <t>Entregar e instalar un (1) procesador audio Core 110f v2 Q-SYS y dos (2) licencias QSC para el auditorio de Casa Matriz de Bogotá.</t>
  </si>
  <si>
    <t>900461036-7</t>
  </si>
  <si>
    <t>ELITE AV SERVICES S.A.S.</t>
  </si>
  <si>
    <t>https://community.secop.gov.co/Public/Tendering/ContractNoticePhases/View?PPI=CO1.PPI.41276253&amp;isFromPublicArea=True&amp;isModal=False</t>
  </si>
  <si>
    <t>098-2025</t>
  </si>
  <si>
    <t>https://community.secop.gov.co/Public/Tendering/ContractNoticePhases/View?PPI=CO1.PPI.40657329&amp;isFromPublicArea=True&amp;isModal=False</t>
  </si>
  <si>
    <t>099-2025</t>
  </si>
  <si>
    <t>https://community.secop.gov.co/Public/Tendering/ContractNoticePhases/View?PPI=CO1.PPI.39781055&amp;isFromPublicArea=True&amp;isModal=False</t>
  </si>
  <si>
    <t>100-2025</t>
  </si>
  <si>
    <t>VALDES ABOGADOS - ASLABOR LIMITADA</t>
  </si>
  <si>
    <t>https://community.secop.gov.co/Public/Tendering/ContractNoticePhases/View?PPI=CO1.PPI.42205821&amp;isFromPublicArea=True&amp;isModal=False</t>
  </si>
  <si>
    <t>101-2025</t>
  </si>
  <si>
    <t>https://community.secop.gov.co/Public/Tendering/ContractNoticePhases/View?PPI=CO1.PPI.39423722&amp;isFromPublicArea=True&amp;isModal=False</t>
  </si>
  <si>
    <t>102-2025</t>
  </si>
  <si>
    <t>Desarrollar ejercicios de gamificación y comunicación con contenidos en tercera dimensión 3D, realidad aumentada y/o web extendida, lo que incluye el suministro y acceso a la plataforma tecnológica.</t>
  </si>
  <si>
    <t>https://community.secop.gov.co/Public/Tendering/OpportunityDetail/Index?noticeUID=CO1.NTC.8221511&amp;isFromPublicArea=True&amp;isModal=False</t>
  </si>
  <si>
    <t>103-2025</t>
  </si>
  <si>
    <t>https://community.secop.gov.co/Public/Tendering/ContractNoticePhases/View?PPI=CO1.PPI.40624142&amp;isFromPublicArea=True&amp;isModal=False</t>
  </si>
  <si>
    <t>104-2025</t>
  </si>
  <si>
    <t>https://community.secop.gov.co/Public/Tendering/OpportunityDetail/Index?noticeUID=CO1.NTC.8221489&amp;isFromPublicArea=True&amp;isModal=False</t>
  </si>
  <si>
    <t>105-2025</t>
  </si>
  <si>
    <t>MARGARITA SAAVEDRA MC CAUSLAND &amp; ABOGADOS S.A.S</t>
  </si>
  <si>
    <t>https://community.secop.gov.co/Public/Tendering/OpportunityDetail/Index?noticeUID=CO1.NTC.8222144&amp;isFromPublicArea=True&amp;isModal=False</t>
  </si>
  <si>
    <t>106-2025</t>
  </si>
  <si>
    <t>SANCLEMENTE JURIDICO S.A.S</t>
  </si>
  <si>
    <t>https://community.secop.gov.co/Public/Tendering/OpportunityDetail/Index?noticeUID=CO1.NTC.8222340&amp;isFromPublicArea=True&amp;isModal=False</t>
  </si>
  <si>
    <t>107-2025</t>
  </si>
  <si>
    <t>https://community.secop.gov.co/Public/Tendering/ContractNoticePhases/View?PPI=CO1.PPI.41278636&amp;isFromPublicArea=True&amp;isModal=False</t>
  </si>
  <si>
    <t>108-2025</t>
  </si>
  <si>
    <t>https://community.secop.gov.co/Public/Tendering/ContractNoticePhases/View?PPI=CO1.PPI.41278630&amp;isFromPublicArea=True&amp;isModal=False</t>
  </si>
  <si>
    <t>109-2025</t>
  </si>
  <si>
    <t>https://community.secop.gov.co/Public/Tendering/ContractNoticePhases/View?PPI=CO1.PPI.40362860&amp;isFromPublicArea=True&amp;isModal=False</t>
  </si>
  <si>
    <t>110-2025</t>
  </si>
  <si>
    <t>OSPINA ZAMORA &amp; ASOCIADOS SAS</t>
  </si>
  <si>
    <t>https://community.secop.gov.co/Public/Tendering/ContractNoticePhases/View?PPI=CO1.PPI.41219786&amp;isFromPublicArea=True&amp;isModal=False</t>
  </si>
  <si>
    <t>111-2025</t>
  </si>
  <si>
    <t>GÓMEZ VELEZ 
ABOGADOS S.A.S.</t>
  </si>
  <si>
    <t>https://community.secop.gov.co/Public/Tendering/ContractNoticePhases/View?PPI=CO1.PPI.40653986&amp;isFromPublicArea=True&amp;isModal=False</t>
  </si>
  <si>
    <t>112-2025</t>
  </si>
  <si>
    <t>MPP ABOGADOS S.A.S</t>
  </si>
  <si>
    <t>https://community.secop.gov.co/Public/Tendering/ContractNoticePhases/View?PPI=CO1.PPI.39781500&amp;isFromPublicArea=True&amp;isModal=False</t>
  </si>
  <si>
    <t>113-2025</t>
  </si>
  <si>
    <t>MARTINEZ VILLALBA GOMEZ ABOGADOS S.A.S.</t>
  </si>
  <si>
    <t>https://community.secop.gov.co/Public/Tendering/OpportunityDetail/Index?noticeUID=CO1.NTC.8222024&amp;isFromPublicArea=True&amp;isModal=False</t>
  </si>
  <si>
    <t>114-2025</t>
  </si>
  <si>
    <t>OLFA MARIA PEREZ ORELLANOS E HIJOS ABOGADOS S.A.S</t>
  </si>
  <si>
    <t>https://community.secop.gov.co/Public/Tendering/ContractNoticePhases/View?PPI=CO1.PPI.41278064&amp;isFromPublicArea=True&amp;isModal=False</t>
  </si>
  <si>
    <t>115-2025</t>
  </si>
  <si>
    <t xml:space="preserve"> Entregar cincuenta (50) TELÉFONOS NEC ITY-8LCGX-1 BK IP, junto con la instalación, programación y puesta en operación de los equipos que se requieran en la sucursal de Medellín, Antioquia.</t>
  </si>
  <si>
    <t>https://community.secop.gov.co/Public/Tendering/ContractNoticePhases/View?PPI=CO1.PPI.40622585&amp;isFromPublicArea=True&amp;isModal=False</t>
  </si>
  <si>
    <t>116-2025</t>
  </si>
  <si>
    <t>https://community.secop.gov.co/Public/Tendering/ContractNoticePhases/View?PPI=CO1.PPI.40625516&amp;isFromPublicArea=True&amp;isModal=False</t>
  </si>
  <si>
    <t>117-2025</t>
  </si>
  <si>
    <t>https://community.secop.gov.co/Public/Tendering/ContractNoticePhases/View?PPI=CO1.PPI.41277797&amp;isFromPublicArea=True&amp;isModal=False</t>
  </si>
  <si>
    <t>118-2025</t>
  </si>
  <si>
    <t>Prestar los servicios de mantenimiento y soporte de la plataforma del sistema de presupuesto y planeación financiera DATA CIPRES, así como a la migración ETL a Data cripres V5.0.</t>
  </si>
  <si>
    <t>800057767-8</t>
  </si>
  <si>
    <t>DIGIDATA DE COLOMBIA LTDA</t>
  </si>
  <si>
    <t>https://community.secop.gov.co/Public/Tendering/ContractNoticePhases/View?PPI=CO1.PPI.39775873&amp;isFromPublicArea=True&amp;isModal=False</t>
  </si>
  <si>
    <t>119-2025</t>
  </si>
  <si>
    <t>Suministrar los refrigerios y brindar apoyo logístico para las actividades asociadas a los procesos de capacitación y/o formación y bienestar que adelante la Subgerencia de Desarrollo de Talento Humano.</t>
  </si>
  <si>
    <t>830044885-1</t>
  </si>
  <si>
    <t>BODEGA Y COCINA SAS</t>
  </si>
  <si>
    <t>https://community.secop.gov.co/Public/Tendering/ContractNoticePhases/View?PPI=CO1.PPI.41277431&amp;isFromPublicArea=True&amp;isModal=False</t>
  </si>
  <si>
    <t>120-2025</t>
  </si>
  <si>
    <t>Servicio de Software informativo financiero sobre noticias y datos macroeconómicos locales e internacionales que integra base de datos, noticias, gráficos, calculadoras, e-mail, chat, información multimedia y herramientas de negociación electrónica.</t>
  </si>
  <si>
    <t>https://community.secop.gov.co/Public/Tendering/ContractNoticePhases/View?PPI=CO1.PPI.41697832&amp;isFromPublicArea=True&amp;isModal=False</t>
  </si>
  <si>
    <t>121-2025</t>
  </si>
  <si>
    <t xml:space="preserve">Prestar sus servicios profesionales de manera personal, de apoyo a la Gerencia Contable y Tributaria en el levantamiento y construcción de instructivos operativos de los procesos técnico, financiero, de apoyo e impuestos. </t>
  </si>
  <si>
    <t>https://community.secop.gov.co/Public/Tendering/ContractNoticePhases/View?PPI=CO1.PPI.41314110&amp;isFromPublicArea=True&amp;isModal=False</t>
  </si>
  <si>
    <t>122-2025</t>
  </si>
  <si>
    <t>Prestar el servicio de apoyo en la recolección, análisis, organización, procesamiento, generación y presentación de informes de datos sobre el proceso de indemnizaciones de los ramos SOAT, VIDA y ACCIDENTES PERSONALES para la toma de decisiones estratégicas.</t>
  </si>
  <si>
    <t>84452202</t>
  </si>
  <si>
    <t>CARLOS MARIO MORENO GAMARRA</t>
  </si>
  <si>
    <t>https://community.secop.gov.co/Public/Tendering/ContractNoticePhases/View?PPI=CO1.PPI.40379724&amp;isFromPublicArea=True&amp;isModal=False</t>
  </si>
  <si>
    <t>123-2025</t>
  </si>
  <si>
    <t>Suministrar la suscripción de licenciamiento Microsoft sobre 100 licencias 6VC-02567 - Win Remote Desktop Services CAL ALng Sub Per User</t>
  </si>
  <si>
    <t>800058607-2</t>
  </si>
  <si>
    <t>CONTROLES EMPRESARIALES S.A.S.</t>
  </si>
  <si>
    <t>https://community.secop.gov.co/Public/Tendering/ContractNoticePhases/View?PPI=CO1.PPI.41278521&amp;isFromPublicArea=True&amp;isModal=False</t>
  </si>
  <si>
    <t>124-2025</t>
  </si>
  <si>
    <t>Prestar los servicios de apoyo técnico operativo al proceso de indemnizaciones de los ramos Soat y Accidentes personales.</t>
  </si>
  <si>
    <t>1116856979</t>
  </si>
  <si>
    <t xml:space="preserve">WILMER ESTEBAN REUTO ROMERO </t>
  </si>
  <si>
    <t>https://community.secop.gov.co/Public/Tendering/ContractNoticePhases/View?PPI=CO1.PPI.41277484&amp;isFromPublicArea=True&amp;isModal=False</t>
  </si>
  <si>
    <t>125-2025</t>
  </si>
  <si>
    <t>1010024476</t>
  </si>
  <si>
    <t>VALENTINA HERRERA FONSECA</t>
  </si>
  <si>
    <t>https://community.secop.gov.co/Public/Tendering/ContractNoticePhases/View?PPI=CO1.PPI.40123158&amp;isFromPublicArea=True&amp;isModal=False</t>
  </si>
  <si>
    <t>126-2025</t>
  </si>
  <si>
    <t>Prestación de servicios de infraestructura, licenciamiento de software,  suscripción y administración para la implementación de un modelo de centralización de datos que incorpore componentes tecnológicos de ingesta, almacenamiento, mantenimiento, procesamiento, calidad, servicios de gobierno y analítica, junto con los servicios profesionales, metodológicos y técnicos necesarios para el desarrollo e implementación del proyecto de ingesta y centralización.</t>
  </si>
  <si>
    <t>901948191-6</t>
  </si>
  <si>
    <t>UNIÓN TEMPORAL DATA ANALYTIC</t>
  </si>
  <si>
    <t>https://community.secop.gov.co/Public/Tendering/ContractNoticePhases/View?PPI=CO1.PPI.40616869&amp;isFromPublicArea=True&amp;isModal=False</t>
  </si>
  <si>
    <t>127-2025</t>
  </si>
  <si>
    <t xml:space="preserve">Prestar sus servicios, de manera autónoma e independiente, para realizar una consultoría que derive en la construcción del Portafolio Modelo (Benchmark) y Portafolios Tácticos, a luz de los estándares internacionales recomendados por CFA Institute, IOSCO y SEC, considerando la oferta de valor y perfil de riesgo reflejada en los reglamentos. </t>
  </si>
  <si>
    <t>901258229-6</t>
  </si>
  <si>
    <t>ELEMENTO ALPHA SAS</t>
  </si>
  <si>
    <t>https://community.secop.gov.co/Public/Tendering/ContractNoticePhases/View?PPI=CO1.PPI.41276350&amp;isFromPublicArea=True&amp;isModal=False</t>
  </si>
  <si>
    <t>128-2025</t>
  </si>
  <si>
    <t>Prestar los servicios jurídicos especializados para la administración en calidad de Counterparty Manager de la información de La Previsora S.A. Compañía de Seguros en la plataforma Markit de ISDA (International Swaps and Derivatives Association INC).</t>
  </si>
  <si>
    <t>https://community.secop.gov.co/Public/Tendering/ContractNoticePhases/View?PPI=CO1.PPI.40381096&amp;isFromPublicArea=True&amp;isModal=False</t>
  </si>
  <si>
    <t>129-2025</t>
  </si>
  <si>
    <t>Prestar los servicios de guía y apoyo metodológico de cara al diseño, cronograma, ejecución y premiación del ejercicio de innovación interna 2025 de LA PREVISORA, con la correspondiente identificación y definición de retos enmarcados en el Plan Estratégico de la compañía.</t>
  </si>
  <si>
    <t>900985321-0</t>
  </si>
  <si>
    <t>FUNDACION CENTRO DE EXCELENCIA EN SISTEMAS DE INNOVACION</t>
  </si>
  <si>
    <t>https://community.secop.gov.co/Public/Tendering/ContractNoticePhases/View?PPI=CO1.PPI.40380572&amp;isFromPublicArea=True&amp;isModal=False</t>
  </si>
  <si>
    <t>130-2025</t>
  </si>
  <si>
    <t>Prestar el servicio de mantenimiento técnico preventivo una (1) vez al mes para los dos (2) ascensores ubicados en el edificio de Casa Matriz.</t>
  </si>
  <si>
    <t>OTIS ELEVATOR COMPANY COLOMBIA S.A.S.</t>
  </si>
  <si>
    <t>https://community.secop.gov.co/Public/Tendering/ContractNoticePhases/View?PPI=CO1.PPI.42334866&amp;isFromPublicArea=True&amp;isModal=False</t>
  </si>
  <si>
    <t>131-2025</t>
  </si>
  <si>
    <t>Prestar sus servicios profesionales de manera personal, para el apoyo en la identificación, medición, monitoreo, control, mitigación y reporte de las exposiciones a todos los riesgos de la entidad asociados a Solvencia II, así como aquellos asociados al sistema integral del Administración del Riesgo (SIAR).</t>
  </si>
  <si>
    <t>1023013717</t>
  </si>
  <si>
    <t>JHON ALEJANDRO GOMEZ FERNANDEZ</t>
  </si>
  <si>
    <t>https://community.secop.gov.co/Public/Tendering/ContractNoticePhases/View?PPI=CO1.PPI.39782145&amp;isFromPublicArea=True&amp;isModal=False</t>
  </si>
  <si>
    <t>132-2025</t>
  </si>
  <si>
    <t>Prestar los servicios profesionales de asesor de la Junta Directiva de La Previsora S.A. en los asuntos jurídicos relacionados con el modelo de gobernanza de la entidad y otros asuntos que puedan surgir en el curso de las sesiones de dicho órgano de administración.</t>
  </si>
  <si>
    <t>SEBASTIAN ECHEVERRI ÁLVAREZ</t>
  </si>
  <si>
    <t>https://community.secop.gov.co/Public/Tendering/ContractNoticePhases/View?PPI=CO1.PPI.41278748&amp;isFromPublicArea=True&amp;isModal=False</t>
  </si>
  <si>
    <t>133-2025</t>
  </si>
  <si>
    <t>Prestar los servicios de asesoría, diseño y desarrollo de contenidos conceptuales o teóricos, en cumplimiento de los criterios del sello de Educación Financiera.</t>
  </si>
  <si>
    <t>https://community.secop.gov.co/Public/Tendering/ContractNoticePhases/View?PPI=CO1.PPI.41220480&amp;isFromPublicArea=True&amp;isModal=False</t>
  </si>
  <si>
    <t>134-2025</t>
  </si>
  <si>
    <t xml:space="preserve">Prestar sus servicios profesionales de asesoría especializada y acompañamiento técnico para la interpretación, implementación, difusión y seguimiento a los lineamientos del Código de Ética, Transparencia, Conducta y Buen Gobierno. </t>
  </si>
  <si>
    <t>52168444</t>
  </si>
  <si>
    <t>NATALIA BARBOSA GALVIS</t>
  </si>
  <si>
    <t>https://community.secop.gov.co/Public/Tendering/ContractNoticePhases/View?PPI=CO1.PPI.40376018&amp;isFromPublicArea=True&amp;isModal=False</t>
  </si>
  <si>
    <t>135-2025</t>
  </si>
  <si>
    <t>1145924214</t>
  </si>
  <si>
    <t xml:space="preserve">PAULA SOFIA DIAZ DIAZ </t>
  </si>
  <si>
    <t>https://community.secop.gov.co/Public/Tendering/ContractNoticePhases/View?PPI=CO1.PPI.40388419&amp;isFromPublicArea=True&amp;isModal=False</t>
  </si>
  <si>
    <t>136-2025</t>
  </si>
  <si>
    <t>prestar los servicios de apoyo técnico operativo al proceso de indemnizaciones de los ramos Soat y Accidentes personales.</t>
  </si>
  <si>
    <t>1119894455</t>
  </si>
  <si>
    <t xml:space="preserve">NEIRLY ZULIETH AVENDAÑO MOSQUERA </t>
  </si>
  <si>
    <t xml:space="preserve">https://community.secop.gov.co/Public/Tendering/ContractNoticePhases/View?PPI=CO1.PPI.42201877&amp;isFromPublicArea=True&amp;isModal=False </t>
  </si>
  <si>
    <t>137-2025</t>
  </si>
  <si>
    <t>Prestar los servicios especializados en análisis e interpretación de NIIF con enfoque en seguros.</t>
  </si>
  <si>
    <t>900943048-4</t>
  </si>
  <si>
    <t>PWC CONTADORES Y AUDITORES SAS</t>
  </si>
  <si>
    <t>138-2025</t>
  </si>
  <si>
    <t xml:space="preserve">Prestar sus servicios profesionales de manera personal, para el desarrollo de las actividades de diseño estratégico, comunicación institucional y creatividad aplicada con base en el enfoque de diseño denominado Human Centered Design, así como el apoyo al área de Secretaría General en la construcción de estrategias y la gestión del cambio en la comunicación de nuestro Buen Gobierno Corporativo en la Compañía y con nuestras partes interesadas. </t>
  </si>
  <si>
    <t>1018501757</t>
  </si>
  <si>
    <t xml:space="preserve">JAVIER ANDRES PEÑA MARQUEZ </t>
  </si>
  <si>
    <t>https://community.secop.gov.co/Public/Tendering/ContractNoticePhases/View?PPI=CO1.PPI.41279028&amp;isFromPublicArea=True&amp;isModal=False</t>
  </si>
  <si>
    <t>139-2025</t>
  </si>
  <si>
    <t xml:space="preserve">Mantenimientos preventivos y correctivos al sistema de alarma y detección de incendios. </t>
  </si>
  <si>
    <t>https://community.secop.gov.co/Public/Tendering/ContractNoticePhases/View?PPI=CO1.PPI.41265271&amp;isFromPublicArea=True&amp;isModal=False</t>
  </si>
  <si>
    <t>140-2025</t>
  </si>
  <si>
    <t>Prestar los servicios de emisión de tiquetes aéreos y reservas hoteleras (habitaciones y salas de reunión) en destinos nacionales e internacionales.</t>
  </si>
  <si>
    <t>860015826-2</t>
  </si>
  <si>
    <t>MAYATUR S A S</t>
  </si>
  <si>
    <t>https://community.secop.gov.co/Public/Tendering/ContractNoticePhases/View?PPI=CO1.PPI.41313941&amp;isFromPublicArea=True&amp;isModal=False</t>
  </si>
  <si>
    <t>141-2025</t>
  </si>
  <si>
    <t>Prestar sus servicios como entrenador y director de los equipos de baloncesto femenino y masculino de LA PREVISORA S.A.</t>
  </si>
  <si>
    <t>80033612</t>
  </si>
  <si>
    <t>WILLIAM OLIVERIO AVELLA CAMACHO</t>
  </si>
  <si>
    <t>https://community.secop.gov.co/Public/Tendering/ContractNoticePhases/View?PPI=CO1.PPI.41279221&amp;isFromPublicArea=True&amp;isModal=False</t>
  </si>
  <si>
    <t>142-2025</t>
  </si>
  <si>
    <t>Suministrar el servicio transaccional para la comercialización y recaudo del ramo de accidentes personales en la plataforma digital, con la integración al sistema CORE de LA PREVISORA S.A. y cumpliendo con los parámetros exigidos por la Compañía.</t>
  </si>
  <si>
    <t>https://community.secop.gov.co/Public/Tendering/ContractNoticePhases/View?PPI=CO1.PPI.41313694&amp;isFromPublicArea=True&amp;isModal=False</t>
  </si>
  <si>
    <t>143-2025</t>
  </si>
  <si>
    <t>Compra de tres hornos microondas industriales de 0.8 pies.</t>
  </si>
  <si>
    <t>https://community.secop.gov.co/Public/Tendering/ContractNoticePhases/View?PPI=CO1.PPI.41313699&amp;isFromPublicArea=True&amp;isModal=False</t>
  </si>
  <si>
    <t>144-2025</t>
  </si>
  <si>
    <t>Contratar la inscripción y participación de tres (3) funcionarios en el Seminario Taller Virtual “Entendiendo e Implementando las Normas Globales de Auditoría Interna”.</t>
  </si>
  <si>
    <t>https://community.secop.gov.co/Public/Tendering/ContractNoticePhases/View?PPI=CO1.PPI.40127249&amp;isFromPublicArea=True&amp;isModal=False</t>
  </si>
  <si>
    <t>145-2025</t>
  </si>
  <si>
    <t>Suministrar el licenciamiento requerido para el funcionamiento y/u optimización del software Rocketbot que permita realizar las automatizaciones existentes y/o aquellas a desarrollar de acuerdo con las necesidades de LA PREVISORA S.A., lo que incluye igualmente la prestación del servicio de soporte y mantenimiento a través de una bolsa de horas (Hr Cross).</t>
  </si>
  <si>
    <t>https://community.secop.gov.co/Public/Tendering/ContractNoticePhases/View?PPI=CO1.PPI.40708998&amp;isFromPublicArea=True&amp;isModal=False</t>
  </si>
  <si>
    <t>146-2025</t>
  </si>
  <si>
    <t xml:space="preserve">Realizar Auditoría de renovación al Sistema de Gestión Integral (Sistema de Gestión de la Calidad ISO 9001:2015 y Sistema Gestión Ambiental ISO 14001:2015) y realizar Auditoría de seguimiento al Sello de Buenas Prácticas de Innovación </t>
  </si>
  <si>
    <t>https://community.secop.gov.co/Public/Tendering/ContractNoticePhases/View?PPI=CO1.PPI.41278536&amp;isFromPublicArea=True&amp;isModal=False</t>
  </si>
  <si>
    <t>147-2025</t>
  </si>
  <si>
    <t>Ejecutar las actividades de auditoria para el otorgamiento del Sello de Sostenibilidad.</t>
  </si>
  <si>
    <t>https://community.secop.gov.co/Public/Tendering/ContractNoticePhases/View?PPI=CO1.PPI.40840006&amp;isFromPublicArea=True&amp;isModal=False</t>
  </si>
  <si>
    <t>148-2025</t>
  </si>
  <si>
    <t>Prestar el servicio especializado de investigación de bienes y activos a nivel nacional, mediante la consulta, análisis, y verificación detallada de los bienes registrados por cédula o NIT de personas naturales o jurídicas.</t>
  </si>
  <si>
    <t>COBROACTIVO S.A.S</t>
  </si>
  <si>
    <t>https://community.secop.gov.co/Public/Tendering/ContractNoticePhases/View?PPI=CO1.PPI.40834856&amp;isFromPublicArea=True&amp;isModal=False</t>
  </si>
  <si>
    <t>149-2025</t>
  </si>
  <si>
    <t>Suministrar bajo arrendamiento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t>
  </si>
  <si>
    <t>830105621-7</t>
  </si>
  <si>
    <t>OSP INTERNATIONAL CALA S.A.S.</t>
  </si>
  <si>
    <t>https://community.secop.gov.co/Public/Tendering/ContractNoticePhases/View?PPI=CO1.PPI.40710145&amp;isFromPublicArea=True&amp;isModal=False</t>
  </si>
  <si>
    <t>150-2025</t>
  </si>
  <si>
    <t>Compra de maletines y maletas de cabina para participar publicitariamente con elementos marca promocional de previsora, brindando reconocimiento en actividades comerciales con nuestros grupos de interés de la compañía.</t>
  </si>
  <si>
    <t>900518732-2</t>
  </si>
  <si>
    <t>SAMSONITE COLOMBIA S A S</t>
  </si>
  <si>
    <t>https://community.secop.gov.co/Public/Tendering/ContractNoticePhases/View?PPI=CO1.PPI.40840590&amp;isFromPublicArea=True&amp;isModal=False</t>
  </si>
  <si>
    <t>151-2025</t>
  </si>
  <si>
    <t>Prestar los servicios profesionales especializados para apoyar y asesorar a la Secretaría General en los diferentes temas que tiene a cargo, en asuntos administrativos, jurídicos, planeación, control, seguimiento, desarrollo empresarial y de estrategias.</t>
  </si>
  <si>
    <t>CAMILO ANDRES ARENAS VALDIVIESO</t>
  </si>
  <si>
    <t>https://community.secop.gov.co/Public/Tendering/ContractNoticePhases/View?PPI=CO1.PPI.41314692&amp;isFromPublicArea=True&amp;isModal=False</t>
  </si>
  <si>
    <t>152-2025</t>
  </si>
  <si>
    <t>https://community.secop.gov.co/Public/Tendering/ContractNoticePhases/View?PPI=CO1.PPI.41328957&amp;isFromPublicArea=True&amp;isModal=False</t>
  </si>
  <si>
    <t>153-2025</t>
  </si>
  <si>
    <t>Contratar una póliza de Vida Grupo que asegure a los funcionarios directivos vinculados mediante contrato de trabajo a término Indefinido. Jefe de Control Interno y Presidente de La Previsora S.A. Compañía de Seguros.</t>
  </si>
  <si>
    <t>901469580-2</t>
  </si>
  <si>
    <t>COMPAÑIA DE SEGUROS COLSANITAS S.A</t>
  </si>
  <si>
    <t>https://community.secop.gov.co/Public/Tendering/ContractNoticePhases/View?PPI=CO1.PPI.41278872&amp;isFromPublicArea=True&amp;isModal=False</t>
  </si>
  <si>
    <t>154-2025</t>
  </si>
  <si>
    <t>Prestar los servicios profesionales como Defensor del Consumidor Financiero, principal y suplente, de La Previsora S.A. Compañía de Seguros.</t>
  </si>
  <si>
    <t>900054586-0</t>
  </si>
  <si>
    <t>CONSULTORIAS EN INNOVACIÓN FINANCIERA SAS</t>
  </si>
  <si>
    <t>https://community.secop.gov.co/Public/Tendering/ContractNoticePhases/View?PPI=CO1.PPI.41328932&amp;isFromPublicArea=True&amp;isModal=False</t>
  </si>
  <si>
    <t>155-2025</t>
  </si>
  <si>
    <t>Prestar sus servicios para diseñar, estructurar, desarrollar e implementar un programa, bajo la modalidad virtual, que contribuya al desarrollo y mejoramiento de las competencias de los intermediarios de seguros vinculados a LA PREVISORA S.A.</t>
  </si>
  <si>
    <t>https://community.secop.gov.co/Public/Tendering/ContractNoticePhases/View?PPI=CO1.PPI.40870214&amp;isFromPublicArea=True&amp;isModal=False</t>
  </si>
  <si>
    <t>156-2025</t>
  </si>
  <si>
    <t>901354358-9</t>
  </si>
  <si>
    <t>STP ABOGADOS PROFESIONALES ASOCIADOS S.A.S</t>
  </si>
  <si>
    <t>https://community.secop.gov.co/Public/Tendering/ContractNoticePhases/View?PPI=CO1.PPI.41911560&amp;isFromPublicArea=True&amp;isModal=False</t>
  </si>
  <si>
    <t>157-2025</t>
  </si>
  <si>
    <t>https://community.secop.gov.co/Public/Tendering/ContractNoticePhases/View?PPI=CO1.PPI.41328989&amp;isFromPublicArea=True&amp;isModal=False</t>
  </si>
  <si>
    <t>158-2025</t>
  </si>
  <si>
    <t>Prestar los servicios de arrendamiento de infraestructura para el uso y funcionamiento del aplicativo PORFIN, lo que incluye el servicio de soporte y mantenimiento de este y los desarrollos requeridos.</t>
  </si>
  <si>
    <t>SISTEMAS GESTION Y CONSULTORIA ALFA GL S A S</t>
  </si>
  <si>
    <t>https://community.secop.gov.co/Public/Tendering/ContractNoticePhases/View?PPI=CO1.PPI.41314497&amp;isFromPublicArea=True&amp;isModal=False</t>
  </si>
  <si>
    <t>159-2025</t>
  </si>
  <si>
    <t>Realizar el mantenimiento a las máquinas de café FETCO de propiedad de La Previsora S.A. ubicadas en la calle 57 No. 9-07 en la ciudad de Bogotá</t>
  </si>
  <si>
    <t>INDUSTRIAL TAYLOR S.A.S.</t>
  </si>
  <si>
    <t>https://community.secop.gov.co/Public/Tendering/ContractNoticePhases/View?PPI=CO1.PPI.40842923&amp;isFromPublicArea=True&amp;isModal=False</t>
  </si>
  <si>
    <t>160-2025</t>
  </si>
  <si>
    <t>Prestar los servicios profesionales para la renovación de LEI (por sus siglas en inglés, "LEGAL ENTITY IDENTIFIER") de LA PREVISORA.</t>
  </si>
  <si>
    <t>https://community.secop.gov.co/Public/Tendering/ContractNoticePhases/View?PPI=CO1.PPI.41314403&amp;isFromPublicArea=True&amp;isModal=False</t>
  </si>
  <si>
    <t>161-2025</t>
  </si>
  <si>
    <t>G. HERRERA &amp; ASOCIADOS ABOGADOS S.A.S.</t>
  </si>
  <si>
    <t>https://www.secop.gov.co/CO1BusinessLine/Tendering/ProcedureEdit/View?docUniqueIdentifier=CO1.REQ.8615447&amp;prevCtxLbl=Proceso&amp;prevCtxUrl=https%3a%2f%2fwww.secop.gov.co%3a443%2fCO1BusinessLine%2fTendering%2fBuyerWorkArea%2fIndex%3fDocUniqueIdentifier%3dCO1.BDOS.8462292</t>
  </si>
  <si>
    <t>162-2025</t>
  </si>
  <si>
    <t xml:space="preserve">Servicio de suscripción digital de la revista CONSTRUDATA, que incluye el licenciamiento de TRES (03) accesos anuales para consulta técnica y académica de las oficinas de Indemnizaciones. </t>
  </si>
  <si>
    <t>860042209-2</t>
  </si>
  <si>
    <t>LEGIS EDITORES S.A.</t>
  </si>
  <si>
    <t>https://community.secop.gov.co/Public/Tendering/ContractNoticePhases/View?PPI=CO1.PPI.41313981&amp;isFromPublicArea=True&amp;isModal=False</t>
  </si>
  <si>
    <t>163-2025</t>
  </si>
  <si>
    <t>Prestar el servicio de soporte, integración y mantenimiento de los micrositios y aplicativos integrados en el portal web, formulario de Autos, Formulario IPS y el Portal externo de Bancamía, incluyendo los mantenimientos evolutivos.</t>
  </si>
  <si>
    <t>https://community.secop.gov.co/Public/Tendering/ContractNoticePhases/View?PPI=CO1.PPI.41914397&amp;isFromPublicArea=True&amp;isModal=False</t>
  </si>
  <si>
    <t>164-2025</t>
  </si>
  <si>
    <t xml:space="preserve">Actualizar las matrices de identificación de peligros, evaluación y valoración de los riesgos laborales,  el plan de emergencias, análisis de vulnerabilidad y los planos de evacuación en las diferentes sedes de La Previsora.  </t>
  </si>
  <si>
    <t>901463672-4</t>
  </si>
  <si>
    <t>CONSULTORES INTEGRALES ESPECIALIZADOS EN SALUD, AMBIENTE Y CALIDAD S.A.S.</t>
  </si>
  <si>
    <t>https://community.secop.gov.co/Public/Tendering/ContractNoticePhases/View?PPI=CO1.PPI.41313962&amp;isFromPublicArea=True&amp;isModal=False</t>
  </si>
  <si>
    <t>165-2025</t>
  </si>
  <si>
    <t>Realizar la auditoria de seguimiento a la Certificación de sello de no discriminación y certificación de empresa familiarmente responsable-EFR.</t>
  </si>
  <si>
    <t>https://community.secop.gov.co/Public/Tendering/ContractNoticePhases/View?PPI=CO1.PPI.41314861&amp;isFromPublicArea=True&amp;isModal=False</t>
  </si>
  <si>
    <t>166-2025</t>
  </si>
  <si>
    <t>901830041-1</t>
  </si>
  <si>
    <t>HERNANDEZ &amp; DELGADO ABOGADOS ASOCIADOS S.A.S</t>
  </si>
  <si>
    <t>https://community.secop.gov.co/Public/Tendering/ContractNoticePhases/View?PPI=CO1.PPI.41315049&amp;isFromPublicArea=True&amp;isModal=False</t>
  </si>
  <si>
    <t>167-2025</t>
  </si>
  <si>
    <t>Prestar servicios profesionales de apoyo a la gestión técnica de la Gerencia técnica de Indemnizaciones SOAT, VIDA Y AP con el fin de realizar el cargue de documentos, hacer revisión de proceso de recepción de reclamaciones, objeciones, análisis y validación de todas las novedades presentadas en el servicio web.</t>
  </si>
  <si>
    <t>54469671</t>
  </si>
  <si>
    <t>SANDRA LILIANA BECERRA BOLIVAR</t>
  </si>
  <si>
    <t>https://community.secop.gov.co/Public/Tendering/ContractNoticePhases/View?PPI=CO1.PPI.41329726&amp;isFromPublicArea=True&amp;isModal=False</t>
  </si>
  <si>
    <t>168-2025</t>
  </si>
  <si>
    <t>Prestar el servicio de capacitación a los miembros de Junta Directiva de LA PREVISORA S.A. dirigida al desarrollo y fortalecimiento de competencias y conocimientos que permitan ejercer sus funciones.</t>
  </si>
  <si>
    <t>901070251-1</t>
  </si>
  <si>
    <t>INSTITUTO COLOMBIANO DE GOBIERNO CORPORATIVO</t>
  </si>
  <si>
    <t>https://community.secop.gov.co/Public/Tendering/ContractNoticePhases/View?PPI=CO1.PPI.41313974&amp;isFromPublicArea=True&amp;isModal=False</t>
  </si>
  <si>
    <t>169-2025</t>
  </si>
  <si>
    <t>Prestar los servicios para gestionar la emisión, modificación y reembolsos de tiquetes aéreos y reservas hoteleras (habitaciones y salas de reunión), así como la prestación de los servicios logísticos necesarios para garantizar los desplazamientos y estadías en destinos nacionales e internacionales, en su calidad de agencia de viajes.</t>
  </si>
  <si>
    <t>800064773-1</t>
  </si>
  <si>
    <t>PUBBLICA S.A.S.</t>
  </si>
  <si>
    <t>https://community.secop.gov.co/Public/Tendering/ContractNoticePhases/View?PPI=CO1.PPI.42170432&amp;isFromPublicArea=True&amp;isModal=False</t>
  </si>
  <si>
    <t>170-2025</t>
  </si>
  <si>
    <t>Apoyar la gestión técnica operativa del proceso de indemnizaciones de los ramos SOAT, VIDA y ACCIDENTES PERSONALES.</t>
  </si>
  <si>
    <t>52825128</t>
  </si>
  <si>
    <t>ARGENIS PEREZ RODRIGUEZ</t>
  </si>
  <si>
    <t>https://community.secop.gov.co/Public/Tendering/ContractNoticePhases/View?PPI=CO1.PPI.42207605&amp;isFromPublicArea=True&amp;isModal=False</t>
  </si>
  <si>
    <t>171-2025</t>
  </si>
  <si>
    <t xml:space="preserve">Suministrar y distribuir continuamente de herramientas, materiales de construcción, materiales eléctricos, materiales de ferretería y los demás elementos necesarios en las cantidades y especificaciones que le sean requeridas por LA PREVISORA. </t>
  </si>
  <si>
    <t>830109420-1</t>
  </si>
  <si>
    <t xml:space="preserve">BRAND CENTER S.A.S. </t>
  </si>
  <si>
    <t>https://community.secop.gov.co/Public/Tendering/OpportunityDetail/Index?noticeUID=CO1.NTC.8696180&amp;isFromPublicArea=True&amp;isModal=False</t>
  </si>
  <si>
    <t>172-2025</t>
  </si>
  <si>
    <t>CYE GROUP SAS</t>
  </si>
  <si>
    <t>https://community.secop.gov.co/Public/Tendering/OpportunityDetail/Index?noticeUID=CO1.NTC.8695544&amp;isFromPublicArea=True&amp;isModal=False</t>
  </si>
  <si>
    <t>173-2025</t>
  </si>
  <si>
    <t xml:space="preserve">Prestar sus servicios de manera personal, para el desarrollo de las actividades de identificación, análisis, evaluación, monitoreo, control y reporte de los riesgos financieros a los que está expuesta la entidad, incluyendo riesgos de mercado, crédito, liquidez y riesgo operacional, así como apoyar en la implementación y seguimiento de políticas, metodologías y herramientas de gestión de riesgos, en cumplimiento del marco normativo vigente y las mejores prácticas del sector asegurador. </t>
  </si>
  <si>
    <t>1003845127</t>
  </si>
  <si>
    <t>CESAR AUGUSTO VERGARA GARCIA</t>
  </si>
  <si>
    <t>https://community.secop.gov.co/Public/Tendering/ContractNoticePhases/View?PPI=CO1.PPI.41315547&amp;isFromPublicArea=True&amp;isModal=False</t>
  </si>
  <si>
    <t>ACUERDO MARCO</t>
  </si>
  <si>
    <t>Suministro de ACPM para la planta eléctrica y GASOLINA para los vehículos de la compañía</t>
  </si>
  <si>
    <t>900459737-5</t>
  </si>
  <si>
    <t>GRUPO EDS AUTOGAS S.A.S.</t>
  </si>
  <si>
    <t>https://operaciones.colombiacompra.gov.co/tienda-virtual-del-estado-colombiano/ordenes-compra/145773</t>
  </si>
  <si>
    <t>174-2025</t>
  </si>
  <si>
    <t xml:space="preserve">Representar en calidad pasiva a LA PREVISORA S.A. en los litigios
relacionados con el giro del negocio y que por tener vinculadas pólizas con reaseguro facultativo y/o control de reclamos, le sean asignados. </t>
  </si>
  <si>
    <t>901037553-1</t>
  </si>
  <si>
    <t>VIVAS &amp; URIBE ABOGADOS SAS</t>
  </si>
  <si>
    <t>https://community.secop.gov.co/Public/Tendering/ContractNoticePhases/View?PPI=CO1.PPI.42200877&amp;isFromPublicArea=True&amp;isModal=False</t>
  </si>
  <si>
    <t>175-2025</t>
  </si>
  <si>
    <t>Realizar la impermeabilización integral del tanque de reserva de agua ubicado en el edificio Casa Matriz, incluyendo el suministro de los materiales e instalación de un tanque auxiliar.</t>
  </si>
  <si>
    <t>https://community.secop.gov.co/Public/Tendering/ContractNoticePhases/View?PPI=CO1.PPI.41229277&amp;isFromPublicArea=True&amp;isModal=False</t>
  </si>
  <si>
    <t>176-2025</t>
  </si>
  <si>
    <t>Prestar el servicio de Administración de Riesgos para el ramo de Transportes, de los clientes asignados por la Oficina de Transportes y la Oficina de Prevención de Riesgos.</t>
  </si>
  <si>
    <t xml:space="preserve">https://community.secop.gov.co/Public/Tendering/ContractNoticePhases/View?PPI=CO1.PPI.42208367&amp;isFromPublicArea=True&amp;isModal=False </t>
  </si>
  <si>
    <t>177-2025</t>
  </si>
  <si>
    <t>VELEZ GUTIERREZ ABOGADOS S.A.S.</t>
  </si>
  <si>
    <t>https://community.secop.gov.co/Public/Tendering/ContractNoticePhases/View?PPI=CO1.PPI.42201081&amp;isFromPublicArea=True&amp;isModal=False</t>
  </si>
  <si>
    <t>178-2025</t>
  </si>
  <si>
    <t>901697829-8</t>
  </si>
  <si>
    <t>ALEMAN ABOGADOS Y CONSULTORES S.A.S</t>
  </si>
  <si>
    <t>https://community.secop.gov.co/Public/Tendering/ContractNoticePhases/View?PPI=CO1.PPI.41734140&amp;isFromPublicArea=True&amp;isModal=False</t>
  </si>
  <si>
    <t>179-2025</t>
  </si>
  <si>
    <t>Prestar los servicios de apoyo profesional para la Gerencia de Litigios, con el fin de contribuir al fortalecimiento en la gestión y seguimiento de los Procesos Judiciales, Procedimientos Administrativos y Procesos de Responsabilidad Fiscal a nivel Nacional, que le sean asignados.</t>
  </si>
  <si>
    <t>4978830</t>
  </si>
  <si>
    <t>JOSE DAGOBERTO COTES GUZMAN</t>
  </si>
  <si>
    <t>https://community.secop.gov.co/Public/Tendering/ContractNoticePhases/View?PPI=CO1.PPI.42200163&amp;isFromPublicArea=True&amp;isModal=False</t>
  </si>
  <si>
    <t>180-2025</t>
  </si>
  <si>
    <t>Prestar el servicio de diseño y aplicación de las pruebas de conocimiento en la modalidad de ingreso y/o ascenso para los cargos que se requieran, con lo cual también permitirá el uso y administración de su plataforma virtual y el alquiler de salones con los equipos de cómputo necesarios.</t>
  </si>
  <si>
    <t>https://community.secop.gov.co/Public/Tendering/ContractNoticePhases/View?PPI=CO1.PPI.41857547&amp;…</t>
  </si>
  <si>
    <t>181-2025</t>
  </si>
  <si>
    <t>901224897-1</t>
  </si>
  <si>
    <t>CASTILLO &amp; CASTILLO CONSULTORES EN DERECHO S.A.S.</t>
  </si>
  <si>
    <t>https://community.secop.gov.co/Public/Tendering/OpportunityDetail/Index?noticeUID=CO1.NTC.8669151&amp;a…</t>
  </si>
  <si>
    <t>182-2025</t>
  </si>
  <si>
    <t>Prestar sus servicios como abogado para dar apoyo jurídico y técnico en el proceso de indemnizaciones de los ramos SOAT, Vida y Accidentes Personales.</t>
  </si>
  <si>
    <t>1018511716</t>
  </si>
  <si>
    <t>VALENTINA BAQUERO TONKIN</t>
  </si>
  <si>
    <t>https://community.secop.gov.co/Public/Tendering/ContractNoticePhases/View?PPI=CO1.PPI.42392567&amp;…</t>
  </si>
  <si>
    <t>183-2025</t>
  </si>
  <si>
    <t>Prestar los servicios de apoyo jurídico y técnico al proceso de indemnizaciones de los ramos Soat y Accidentes personales.</t>
  </si>
  <si>
    <t>55248026</t>
  </si>
  <si>
    <t>LINA MARCELA OVALLOS GAZABON</t>
  </si>
  <si>
    <t>https://community.secop.gov.co/Public/Tendering/ContractNoticePhases/View?PPI=CO1.PPI.41315824&amp;isFromPublicArea=True&amp;isModal=False</t>
  </si>
  <si>
    <t>184-2025</t>
  </si>
  <si>
    <t>Prestar sus servicios profesionales de manera personal, para apoyar al área de SARLAFT de la Gerencia de Riesgos. Identificación, análisis, monitoreo, control, mitigación y reporte de riesgos asociados al LA/FT, así como en la elaboración de documentos jurídicos, revisión de operaciones inusuales.</t>
  </si>
  <si>
    <t>1023020472</t>
  </si>
  <si>
    <t>JEAM NICOLAS ORBEGOZO FORERO</t>
  </si>
  <si>
    <t>https://community.secop.gov.co/Public/Tendering/ContractNoticePhases/View?PPI=CO1.PPI.42254541&amp;…</t>
  </si>
  <si>
    <t>185-2025</t>
  </si>
  <si>
    <t>Prestar los servicios de acompañamiento y validación de documentos para la correcta implementación del Plan de Cierre de Brechas definido por la Oficina de Control Interno de LA PREVISORA S.A., con el fin de documentar en debida forma los requisitos definidos en las NOGAI y realizar la actualización de la metodología y documentación del proceso.</t>
  </si>
  <si>
    <t>860036884-1</t>
  </si>
  <si>
    <t>ERNST &amp; YOUNG S A S</t>
  </si>
  <si>
    <t>https://community.secop.gov.co/Public/Tendering/ContractNoticePhases/View?PPI=CO1.PPI.42175120&amp;…</t>
  </si>
  <si>
    <t>186-2025</t>
  </si>
  <si>
    <t>Representar en calidad pasiva a LA PREVISORA S.A, en litigios relacionados con el giro del negocio y que por tener vinculadas pólizas con reaseguro facultativo y/o control de reclamos, le sean asignados.</t>
  </si>
  <si>
    <t>DIAZ GRANADOS &amp; ABOGADOS CONSULTORES S A S</t>
  </si>
  <si>
    <t>https://community.secop.gov.co/Public/Tendering/ContractNoticePhases/View?PPI=CO1.PPI.42238741&amp;isFromPublicArea=True&amp;isModal=False</t>
  </si>
  <si>
    <t>187-2025</t>
  </si>
  <si>
    <t>Prestar sus servicios profesionales de apoyo a la gestión técnica de la Gerencia técnica de Indemnizaciones SOAT, VIDA Y AP con el fin de realizar el cargue de documentos, hacer revisión de proceso de recepción de reclamaciones, objeciones, análisis y validación de todas las novedades.</t>
  </si>
  <si>
    <t>1001060256</t>
  </si>
  <si>
    <t>LAURA ALEJANDRA FIGUEROA REYES</t>
  </si>
  <si>
    <t>https://community.secop.gov.co/Public/Tendering/ContractNoticePhases/View?PPI=CO1.PPI.42400710&amp;…</t>
  </si>
  <si>
    <t>188-2025</t>
  </si>
  <si>
    <t>Representar en calidad pasiva a LA PREVISORA S.A. en los litigios relacionados con el giro del negocio y que por tener vinculadas pólizas con reaseguro facultativo y/o control de reclamos, le sean asignados.</t>
  </si>
  <si>
    <t>https://community.secop.gov.co/Public/Tendering/ContractNoticePhases/View?PPI=CO1.PPI.42231811&amp;isFromPublicArea=True&amp;isModal=False</t>
  </si>
  <si>
    <t>189-2025</t>
  </si>
  <si>
    <t>1004738493</t>
  </si>
  <si>
    <t>JOHANN FABIAN LOPEZ GAITAN</t>
  </si>
  <si>
    <t>https://community.secop.gov.co/Public/Tendering/ContractNoticePhases/View?PPI=CO1.PPI.41906772&amp;isFromPublicArea=True&amp;isModal=False</t>
  </si>
  <si>
    <t>190-2025</t>
  </si>
  <si>
    <t>52768323</t>
  </si>
  <si>
    <t>PAOLA ESPERANZA PEDREROS MUÑOZ</t>
  </si>
  <si>
    <t>https://community.secop.gov.co/Public/Tendering/ContractNoticePhases/View?PPI=CO1.PPI.42396730&amp;isFromPublicArea=True&amp;isModal=False</t>
  </si>
  <si>
    <t>191-2025</t>
  </si>
  <si>
    <t>72001461</t>
  </si>
  <si>
    <t>ANDREY MEDINA CAICEDO</t>
  </si>
  <si>
    <t>https://community.secop.gov.co/Public/Tendering/ContractNoticePhases/View?PPI=CO1.PPI.41880005&amp;isFromPublicArea=True&amp;isModal=False</t>
  </si>
  <si>
    <t>192-2025</t>
  </si>
  <si>
    <t xml:space="preserve">Prestar sus servicios para el desarrollo de herramientas y mecanismos, así como la generación de actividades demostrativas y/o de gamificación soportadas en tecnologías disruptivas como la inteligencia artificial, automatización, internet de las cosas, videojuegos, experiencias inmersivas, entre otras, que permitan el apalancamiento de la transformación digital en la Entidad. </t>
  </si>
  <si>
    <t>https://community.secop.gov.co/Public/Tendering/ContractNoticePhases/View?PPI=CO1.PPI.42179454&amp;…</t>
  </si>
  <si>
    <t>193-2025</t>
  </si>
  <si>
    <t xml:space="preserve">Prestar los servicios de consultoría para desarrollar y ejecutar las pruebas de los planes de continuidad de negocio y gestión de crisis establecidos por La Previsora, conforme a lo reglamentado, con el fin de mitigar los riesgos desencadenados por eventuales desastres naturales, fallas de infraestructura, amenazas internas, ruptura de servicios críticos, cambios legales y regulatorios, eventos de salud pública, daños reputacionales, ciberataques, fallas tecnológicas, entre otras.    </t>
  </si>
  <si>
    <t>901188624-1</t>
  </si>
  <si>
    <t>INFRAESTRUCTURAS SEGURAS S.A.S.</t>
  </si>
  <si>
    <t>https://community.secop.gov.co/Public/Tendering/ContractNoticePhases/View?PPI=CO1.PPI.41905602&amp;isFromPublicArea=True&amp;isModal=False</t>
  </si>
  <si>
    <t>194-2025</t>
  </si>
  <si>
    <t>Suministrar ochenta y dos (82) bonos de carbono en el Proyecto REDD+-PAZCÍFICO sur, con el fin de compensar la huella de carbono institucional de La Previsora.</t>
  </si>
  <si>
    <t>CO2CERO S.A.S BIC</t>
  </si>
  <si>
    <t>https://community.secop.gov.co/Public/Tendering/OpportunityDetail/Index?noticeUID=CO1.NTC.8712129&amp;isFromPublicArea=True&amp;isModal=False</t>
  </si>
  <si>
    <t>195-2025</t>
  </si>
  <si>
    <t>Prestar los servicios profesionales especializados para apoyar en temáticas de análisis, diseño e implementación de reportería y tableros de control, usando técnicas de Inteligencia de negocio.</t>
  </si>
  <si>
    <t>1090464451</t>
  </si>
  <si>
    <t>ANDRES JESUS LINDARTE NIÑO</t>
  </si>
  <si>
    <t>https://community.secop.gov.co/Public/Tendering/ContractNoticePhases/View?PPI=CO1.PPI.42418358&amp;…</t>
  </si>
  <si>
    <t>196-2025</t>
  </si>
  <si>
    <t>Prestar el servicio de elaboración y suministro de piezas gráficas impresas correspondientes al material publicitario y merchandising derivado de la estrategia de mercadeo y comunicación de LA PREVISORA S.A.</t>
  </si>
  <si>
    <t>800226417-0</t>
  </si>
  <si>
    <t>MULTI IMPRESOS SAS</t>
  </si>
  <si>
    <t>https://community.secop.gov.co/Public/Tendering/ContractNoticePhases/View?PPI=CO1.PPI.41730445&amp;…</t>
  </si>
  <si>
    <t>197-2025</t>
  </si>
  <si>
    <t>Contratar la inscripción y participación de dos (2) funcionarios en el XVI foro internacional de la calidad.</t>
  </si>
  <si>
    <t>https://community.secop.gov.co/Public/Tendering/ContractNoticePhases/View?PPI=CO1.PPI.42422456&amp;isFromPublicArea=True&amp;isModal=False</t>
  </si>
  <si>
    <t>198-2025</t>
  </si>
  <si>
    <t xml:space="preserve">Prestación de servicios profesionales para la revisión anual de la calificación de “Fortaleza Financiera”. </t>
  </si>
  <si>
    <t>FITCH RATINGS COLOMBIA S A SOCIEDAD CALIFICADORA DE VALORES</t>
  </si>
  <si>
    <t>https://community.secop.gov.co/Public/Tendering/ContractNoticePhases/View?PPI=CO1.PPI.42401774&amp;…</t>
  </si>
  <si>
    <t>199-2025</t>
  </si>
  <si>
    <t>Suministro de un (1) aire acondicionado tipo Mini-Split de pared.</t>
  </si>
  <si>
    <t>https://community.secop.gov.co/Public/Tendering/ContractNoticePhases/View?PPI=CO1.PPI.42114488&amp;isFromPublicArea=True&amp;isModal=False</t>
  </si>
  <si>
    <t>200-2025</t>
  </si>
  <si>
    <t>Suministro de una (1) silla giratoria de cabecero y espaldar en malla poliéster con apoyo lumbar regulable.</t>
  </si>
  <si>
    <t>860000091-0</t>
  </si>
  <si>
    <t>WONDERFUL MUEBLES SPAZIO W S.A. S.</t>
  </si>
  <si>
    <t>https://community.secop.gov.co/Public/Tendering/ContractNoticePhases/View?PPI=CO1.PPI.42423172&amp;isFromPublicArea=True&amp;isModal=False</t>
  </si>
  <si>
    <t>201-2025</t>
  </si>
  <si>
    <t>Suministro de dos (2) sillas presidente neffi color negro marca Ergonomus.</t>
  </si>
  <si>
    <t>SUMIMAS S A S</t>
  </si>
  <si>
    <t>https://community.secop.gov.co/Public/Tendering/ContractNoticePhases/View?PPI=CO1.PPI.42417752&amp;isFromPublicArea=True&amp;isModal=False</t>
  </si>
  <si>
    <t>202-2025</t>
  </si>
  <si>
    <t xml:space="preserve">Prestar los servicios especializados del ciclo DEVOPS en LA PREVISORA S.A, incluyendo la suscripción o licenciamiento de las herramientas utilizadas para la personalización, desarrollo e implementación de las herramientas DEVOPS, la capacitación y administración integral de la solución. </t>
  </si>
  <si>
    <t>900345403-0</t>
  </si>
  <si>
    <t>CONSULTORIAS INTEGRALES Y SOLUCIONES INFORMATICAS, CONTABLES Y ADMINISTRATIVAS S.A.S.</t>
  </si>
  <si>
    <t>https://community.secop.gov.co/Public/Tendering/ContractNoticePhases/View?PPI=CO1.PPI.42975345&amp;…</t>
  </si>
  <si>
    <t>203-2025</t>
  </si>
  <si>
    <t>Prestar el servicio de mantenimiento, soporte técnico, capacitación y desarrollos de la plataforma ISOLUCION.</t>
  </si>
  <si>
    <t>ISOLUCION SISTEMAS INTEGRADOS DE GESTION S.A</t>
  </si>
  <si>
    <t>https://community.secop.gov.co/Public/Tendering/ContractNoticePhases/View?PPI=CO1.PPI.42419133&amp;isFromPublicArea=True&amp;isModal=False</t>
  </si>
  <si>
    <t>204-2025</t>
  </si>
  <si>
    <t>Contratar la inscripción y participación de un (1) funcionario en el evento #Somos LFM- Latam Fintech Market.</t>
  </si>
  <si>
    <t>ASOCIACION COLOMBIANA DE EMPRESAS DE TECNOLOGIA E INNOVACION FINANCIERA-COLOMBIA FINTECH</t>
  </si>
  <si>
    <t>https://community.secop.gov.co/Public/Tendering/ContractNoticePhases/View?PPI=CO1.PPI.42988353&amp;…</t>
  </si>
  <si>
    <t>205-2025</t>
  </si>
  <si>
    <t>Suministro de 2 tablets para el sistema de control de activos</t>
  </si>
  <si>
    <t>https://community.secop.gov.co/Public/Tendering/ContractNoticePhases/View?PPI=CO1.PPI.42419788&amp;isFromPublicArea=True&amp;isModal=False</t>
  </si>
  <si>
    <t>206-2025</t>
  </si>
  <si>
    <t>Prestar el servicio de inspección y certificación, conforme a la legislación vigente, con los requisitos establecidos en la Norma Técnica Colombiana de los transportes verticales y puertas eléctricas.</t>
  </si>
  <si>
    <t xml:space="preserve">INSPECCION Y CERTIFICACION MULTINACIONAL SAS </t>
  </si>
  <si>
    <t>https://community.secop.gov.co/Public/Tendering/ContractNoticePhases/View?PPI=CO1.PPI.42986415&amp;…</t>
  </si>
  <si>
    <t>207-2025</t>
  </si>
  <si>
    <t>Realizar el desmonte del sistema de detección y extinción automática de incendio.</t>
  </si>
  <si>
    <t>900596937-8</t>
  </si>
  <si>
    <t xml:space="preserve"> FAST FIRE DE COLOMBIA S.A.S.</t>
  </si>
  <si>
    <t>https://community.secop.gov.co/Public/Tendering/ContractNoticePhases/View?PPI=CO1.PPI.42989036&amp;…</t>
  </si>
  <si>
    <t>208-2025</t>
  </si>
  <si>
    <t>Realizar el desmonte, embalaje y traslado de una unidad de aire acondicionado de precisión de 16 TR de refrigeración, marca Data Aire, junto con su condensadora externa, actualmente ubicadas respectivamente en el piso 8 y en la terraza del edificio de la Casa Matriz.</t>
  </si>
  <si>
    <t>https://community.secop.gov.co/Public/Tendering/ContractNoticePhases/View?PPI=CO1.PPI.43007841&amp;…</t>
  </si>
  <si>
    <t>209-2025</t>
  </si>
  <si>
    <t xml:space="preserve">Realizar una auditoría energética en la Casa Matriz de LA PREVISORA S.A., la cual incluirá la medición, análisis y observación detallada de los usos y consumos energéticos. </t>
  </si>
  <si>
    <t>900797751-8</t>
  </si>
  <si>
    <t>DENKEN S.A.S</t>
  </si>
  <si>
    <t>https://community.secop.gov.co/Public/Tendering/ContractNoticePhases/View?PPI=CO1.PPI.42985348&amp;…</t>
  </si>
  <si>
    <t>210-2025</t>
  </si>
  <si>
    <t xml:space="preserve">Prestar los servicios profesionales, con plena autonomía técnica, administrativa y operacional para apoyar a la Gerencia Contable y Tributaria en la evaluación, clasificación, identificación y elaboración de planes de acción para mejorar el proceso de depuración de terceros. </t>
  </si>
  <si>
    <t>https://community.secop.gov.co/Public/Tendering/ContractNoticePhases/View?PPI=CO1.PPI.42982844&amp;…</t>
  </si>
  <si>
    <t>211-2025</t>
  </si>
  <si>
    <t>Realizar el mantenimiento especializado e integral de la fachada, pisos, antepecho y ventaneria incluyendo marcos del edificio de Casa Matriz.</t>
  </si>
  <si>
    <t>901363727-1</t>
  </si>
  <si>
    <t>GOLDAM SERVICES S.A.S.</t>
  </si>
  <si>
    <t>https://community.secop.gov.co/Public/Tendering/ContractNoticePhases/View?PPI=CO1.PPI.42984344&amp;…</t>
  </si>
  <si>
    <t>212-2025</t>
  </si>
  <si>
    <t>Prestar los servicios a través de una persona jurídica especializada para apoyar la gestión de la Seguridad de la Información y la Ciberseguridad de la compañía.</t>
  </si>
  <si>
    <t>NEWNET S.A.</t>
  </si>
  <si>
    <t>https://community.secop.gov.co/Public/Tendering/ContractNoticePhases/View?PPI=CO1.PPI.42983559&amp;…</t>
  </si>
  <si>
    <t>213-2025</t>
  </si>
  <si>
    <t>Entrega de material promocional con la marca de LA PREVISORA S.A., para participar publicitariamente en ferias, exposiciones y seminarios, generando estatus y reconocimiento en actividades comerciales.</t>
  </si>
  <si>
    <t>https://community.secop.gov.co/Public/Tendering/ContractNoticePhases/View?PPI=CO1.PPI.43008972&amp;…</t>
  </si>
  <si>
    <t>214-2025</t>
  </si>
  <si>
    <t>Prestar el Servicio integral arrendamiento de Equipos de Cómputo y Gestión de Servicios de TI.</t>
  </si>
  <si>
    <t>900249043-1</t>
  </si>
  <si>
    <t>OPEN GROUP SAS</t>
  </si>
  <si>
    <t>https://community.secop.gov.co/Public/Tendering/ContractNoticePhases/View?PPI=CO1.PPI.42977144&amp;…</t>
  </si>
  <si>
    <t>215-2025</t>
  </si>
  <si>
    <t xml:space="preserve">Realizar el proceso de inscripción de los funcionarios solicitados por LA PREVISORA S.A., para la participación y asistencia al XII Congreso Internacional de Gerencia de Proyectos, en la Ciudad de Bogotá D.C., 2025. </t>
  </si>
  <si>
    <t>PMI BOGOTA COLOMBIA CHAPTER.</t>
  </si>
  <si>
    <t>https://community.secop.gov.co/Public/Tendering/ContractNoticePhases/View?PPI=CO1.PPI.43014936&amp;…</t>
  </si>
  <si>
    <t>216-2025</t>
  </si>
  <si>
    <t>Prestar el servicio a nivel nacional de auditoría interna, valoración del riesgo, auditoría de calidad, ambiental, innovación y seguimiento del Sistema de Control Interno.</t>
  </si>
  <si>
    <t>https://community.secop.gov.co/Public/Tendering/ContractNoticePhases/View?PPI=CO1.PPI.42982016&amp;…</t>
  </si>
  <si>
    <t>217-2025</t>
  </si>
  <si>
    <t>Prestar los servicios de revisión, ajuste y fortalecimiento del Manual de la Función de Cumplimiento Normativo (FCN) de LA PREVISORA S.A., que permitan asegurar su adecuación frente a los estándares regulatorios establecidos por la Superintendencia Financiera de Colombia (SFC).</t>
  </si>
  <si>
    <t>https://community.secop.gov.co/Public/Tendering/ContractNoticePhases/View?PPI=CO1.PPI.43011391&amp;…</t>
  </si>
  <si>
    <t>218-2025</t>
  </si>
  <si>
    <t>Realizar el acompañamiento experto para la actualización anual de la estrategia mediante una metodología ágil y participativa, que permita mapear, priorizar y alinear los aspectos críticos para asegurar la pertinencia del plan estratégico vigente.</t>
  </si>
  <si>
    <t>https://community.secop.gov.co/Public/Tendering/ContractNoticePhases/View?PPI=CO1.PPI.43015789&amp;…</t>
  </si>
  <si>
    <t>219-2025</t>
  </si>
  <si>
    <t>Entregar cuatro (04) dispositivos biométricos para la transmisión en la plataforma del RUNT, con el software requerido para su correcto funcionamiento y brindar garantía y soporte técnico durante el plazo de ejecución contractual.</t>
  </si>
  <si>
    <t>900166577-5</t>
  </si>
  <si>
    <t>INDEEVO S.A.S.</t>
  </si>
  <si>
    <t>https://community.secop.gov.co/Public/Tendering/ContractNoticePhases/View?PPI=CO1.PPI.43013079&amp;…</t>
  </si>
  <si>
    <t>220-2025</t>
  </si>
  <si>
    <t>Prestar el servicio de licenciamiento de los módulos del Sistema SAS®, incluyendo el servicio de soporte técnico especializado e integral a la plataforma SAS® y a brindar capacitación a los funcionarios que LA PREVISORA S.A. designe del curso denominado Workshop SAS® Office Analytics.</t>
  </si>
  <si>
    <t>830144762-3</t>
  </si>
  <si>
    <t>STORAGE AVAILABILITY SOLUTIONS S.A.S</t>
  </si>
  <si>
    <t>https://community.secop.gov.co/Public/Tendering/ContractNoticePhases/View?PPI=CO1.PPI.43321321&amp;…</t>
  </si>
  <si>
    <t>221-2025</t>
  </si>
  <si>
    <t>Suministro de elementos del SGSST, elementos de confort, con las condiciones ergonómicas necesarias, así como los elementos de dotación para la Brigada de emergencia que se requieran.</t>
  </si>
  <si>
    <t>https://community.secop.gov.co/Public/Tendering/ContractNoticePhases/View?PPI=CO1.PPI.43337661&amp;…</t>
  </si>
  <si>
    <t>222-2025</t>
  </si>
  <si>
    <t>Prestar servicios especializados de asesoría financiera a la Secretaría General, los cuales comprenderán la revisión y análisis de los aspectos contractuales de los procesos adelantados por la Secretaría General y sus dependencias., seguimiento y control al cumplimiento del presupuesto asignado a la Secretaría General, la emisión de recomendaciones y conceptos técnicos que contribuyan a la adecuada planeación, ejecución y control de los recursos financieros.</t>
  </si>
  <si>
    <t>13746586</t>
  </si>
  <si>
    <t>JUAN DAVID PICO TRASLAVIÑA</t>
  </si>
  <si>
    <t>https://community.secop.gov.co/Public/Tendering/ContractNoticePhases/View?PPI=CO1.PPI.43338341&amp;…</t>
  </si>
  <si>
    <t>223-2025</t>
  </si>
  <si>
    <t>Realizar el proceso de inscripción del funcionario, para la participación y asistencia en el XIII Congreso Latinoamericano de Seguros Marítimos.</t>
  </si>
  <si>
    <t>900947053-1</t>
  </si>
  <si>
    <t>FUNDACION ALSUM COLOMBIA</t>
  </si>
  <si>
    <t>https://community.secop.gov.co/Public/Tendering/ContractNoticePhases/View?PPI=CO1.PPI.43355841&amp;…</t>
  </si>
  <si>
    <t>224-2025</t>
  </si>
  <si>
    <t>Entregar una (1) impresora de códigos de barra marca ZEBRA.</t>
  </si>
  <si>
    <t>800005014-8</t>
  </si>
  <si>
    <t>INGENIERIA ELECTRONICA Y SISTEMAS S.A.S</t>
  </si>
  <si>
    <t>https://community.secop.gov.co/Public/Tendering/ContractNoticePhases/View?PPI=CO1.PPI.43351673&amp;…</t>
  </si>
  <si>
    <t>225-2025</t>
  </si>
  <si>
    <t>En su calidad de apoderado, representar exclusivamente en acciones constitucionales de tutela, incidentes de desacato, el reporte de fallos, impugnaciones, acreditación del cumplimiento de fallos y todas las gestiones necesarias para garantizar la adecuada defensa de los intereses de la compañía.</t>
  </si>
  <si>
    <t>https://community.secop.gov.co/Public/Tendering/ContractNoticePhases/View?PPI=CO1.PPI.43348423&amp;…</t>
  </si>
  <si>
    <t>226-2025</t>
  </si>
  <si>
    <t>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</si>
  <si>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https://community.secop.gov.co/Public/Tendering/ContractNoticePhases/View?PPI=CO1.PPI.43322623&amp;…</t>
  </si>
  <si>
    <t>227-2025</t>
  </si>
  <si>
    <t>Servicios de apoyo a la gestión técnica operativa del proceso de Indemnizaciones de los ramo sde SOAT, VIDA y ACCIDENTES PERSONALES.</t>
  </si>
  <si>
    <t>52158552</t>
  </si>
  <si>
    <t>MARIA NANCY PARADA DIAZ</t>
  </si>
  <si>
    <t>https://community.secop.gov.co/Public/Tendering/ContractNoticePhases/View?PPI=CO1.PPI.43345492&amp;…</t>
  </si>
  <si>
    <t>228-2025</t>
  </si>
  <si>
    <t>Realizar el proceso de inscripción de los funcionarios solicitados, para la participación y asistencia al 43° congreso nacional derecho laboral y seguridad social “Derecho laboral en evolución: Tendencias, desafíos y estrategias”.</t>
  </si>
  <si>
    <t>https://community.secop.gov.co/Public/Tendering/ContractNoticePhases/View?PPI=CO1.PPI.43374929&amp;isFromPublicArea=True&amp;isModal=False</t>
  </si>
  <si>
    <t>229-2025</t>
  </si>
  <si>
    <t xml:space="preserve">Servicios profesionales para apoyar al área de Secretaría General en la participación, asistencia, transcripción y redacción de las actas de Comité de Presidencia y comités primarios que se celebren, así mismo, realizar la revisión y seguimiento del cumplimiento de los compromisos y planes de acción que indiquen los diferentes entes de control internos y externos. </t>
  </si>
  <si>
    <t>1098643613</t>
  </si>
  <si>
    <t>MARTHA LILIANA VILLAMIZAR MORALES</t>
  </si>
  <si>
    <t>https://community.secop.gov.co/Public/Tendering/ContractNoticePhases/View?PPI=CO1.PPI.43356843&amp;…</t>
  </si>
  <si>
    <t>230-2025</t>
  </si>
  <si>
    <t>Servicios profesionales para apoyar al área de Secretaría General en la gestión, coordinación, seguimiento y consolidación de la información institucional relacionada con el Formulario Único de Reporte de Avance de la Gestión – FURAG, con el fin de fortalecer los procesos de planeación, seguimiento y reporte institucional asociados al Modelo Integrado de Planeación y Gestión – MIPG.</t>
  </si>
  <si>
    <t>1010213470</t>
  </si>
  <si>
    <t>DIEGO FERNANDO RIVEROS SANTAMARIA</t>
  </si>
  <si>
    <t>https://community.secop.gov.co/Public/Tendering/ContractNoticePhases/View?PPI=CO1.PPI.43374155&amp;…</t>
  </si>
  <si>
    <t>231-2025</t>
  </si>
  <si>
    <t>Prestar el servicio de licenciamiento, soporte, mantenimiento y actualización del Software Midas.</t>
  </si>
  <si>
    <t>HEINSOHN BUSINESS TECHNOLOGY S.A. BIC</t>
  </si>
  <si>
    <t>https://community.secop.gov.co/Public/Tendering/ContractNoticePhases/View?PPI=CO1.PPI.43344983&amp;…</t>
  </si>
  <si>
    <t>232-2025</t>
  </si>
  <si>
    <t>Realizar el proceso de inscripción de los funcionarios solicitados, para la participación y asistencia en el XI Congreso Colombiano de contratación pública.</t>
  </si>
  <si>
    <t>860073386-1</t>
  </si>
  <si>
    <t>https://community.secop.gov.co/Public/Tendering/ContractNoticePhases/View?PPI=CO1.PPI.43376110&amp;…</t>
  </si>
  <si>
    <t>Gerencia Contable y Tributaria
Gerencia de Riesgos</t>
  </si>
  <si>
    <t>233-2025</t>
  </si>
  <si>
    <t>Servicio de mantenimiento preventivo, correctivo y soporte técnico de la plataforma TOTAL REPORT, incluyendo los desarrollos en el aplicativo que sean requeridos por LA PREVISORA S.A.</t>
  </si>
  <si>
    <t>900463380-5</t>
  </si>
  <si>
    <t xml:space="preserve">J.W. PROJECT HOUSE S.A.S. </t>
  </si>
  <si>
    <t>https://community.secop.gov.co/Public/Tendering/ContractNoticePhases/View?PPI=CO1.PPI.44191981&amp;isFr…</t>
  </si>
  <si>
    <t>234-2025</t>
  </si>
  <si>
    <t>Servicio especializado de vehículo de reemplazo al que hace referencia el seguro de automóviles para vehículos livianos, ofrecido en el portafolio de LA PREVISORA S.A.</t>
  </si>
  <si>
    <t>900174552-5</t>
  </si>
  <si>
    <t>ADMINISTRACION OPERATIVA AUTOMOTRIZ SAS</t>
  </si>
  <si>
    <t>https://community.secop.gov.co/Public/Tendering/ContractNoticePhases/View?PPI=CO1.PPI.43879112&amp;isFr…</t>
  </si>
  <si>
    <t>235-2025</t>
  </si>
  <si>
    <t>Desarrollar un plan de mentoría especializado en la evaluación de la Junta Directiva de La Previsora S.A. Compañía de Seguros. Aplicando una metodología que se enfoque en examinar la efectividad y eficacia para dirigir y supervisar la gestión y operación de la Compañía, permitiendo asegurar que (i) está bajo control, (ii) sus riesgos son adecuadamente identificados y mitigados, (iii) los objetivos, estrategias y políticas del negocio son apropiados y son ejecutados efectivamente y (iv) las políticas de Gobierno Corporativo y gestión de riesgos son suficientes.</t>
  </si>
  <si>
    <t>830126085-9</t>
  </si>
  <si>
    <t>ECO CORP SAS</t>
  </si>
  <si>
    <t>https://community.secop.gov.co/Public/Tendering/ContractNoticePhases/View?PPI=CO1.PPI.43783044&amp;…</t>
  </si>
  <si>
    <t>236-2025</t>
  </si>
  <si>
    <t>Prestar los servicios profesionales para la implementación y operatividad de la herramienta lúdico-pedagógica Pasaje Seguro.</t>
  </si>
  <si>
    <t>CIENCIA DIVERTIDA COLOMBIA S.A.S</t>
  </si>
  <si>
    <t>https://community.secop.gov.co/Public/Tendering/ContractNoticePhases/View?PPI=CO1.PPI.43799051&amp;…</t>
  </si>
  <si>
    <t>237-2025</t>
  </si>
  <si>
    <t>Realizar el avalúo NIIF con fines contables, y estudio de títulos a todos los activos fijos inmuebles de propiedad de LA PREVISORA S.A. en las ciudades que se indique.</t>
  </si>
  <si>
    <t>https://community.secop.gov.co/Public/Tendering/ContractNoticePhases/View?PPI=CO1.PPI.43795425&amp;…</t>
  </si>
  <si>
    <t>238-2025</t>
  </si>
  <si>
    <t>Licenciamiento de la herramienta de gestión de servicios tecnológicos de la mesa de servicio, incluido capacitación, parametrización, soporte y mantenimiento.</t>
  </si>
  <si>
    <t>https://community.secop.gov.co/Public/Tendering/ContractNoticePhases/View?PPI=CO1.PPI.43782206&amp;…</t>
  </si>
  <si>
    <t>239-2025</t>
  </si>
  <si>
    <t>Prestar los servicios de evaluación externa de calidad que permita determinar el cumplimiento de las Normas Globales de Auditoría Interna, lo que incluye igualmente actividades de formación para el personal dispuesto por la Entidad.</t>
  </si>
  <si>
    <t>https://community.secop.gov.co/Public/Tendering/ContractNoticePhases/View?PPI=CO1.PPI.43949194&amp;isFromPublicArea=True&amp;isModal=False</t>
  </si>
  <si>
    <t>240-2025</t>
  </si>
  <si>
    <t>Representar en calidad tanto activa como pasiva a LA PREVISORA S.A. COMPAÑÍA DE SEGUROS en los procesos judiciales, audiencias prejudiciales, procesos de responsabilidad fiscal, procedimientos administrativos, arbitramentos y en general en todo tipo de litigio o procedimiento encomendado.</t>
  </si>
  <si>
    <t>LEXIA ABOGADOS S.A.S</t>
  </si>
  <si>
    <t>https://community.secop.gov.co/Public/Tendering/ContractNoticePhases/View?PPI=CO1.PPI.43978240&amp;…</t>
  </si>
  <si>
    <t>241-2025</t>
  </si>
  <si>
    <t>Representar en calidad tanto activa como pasiva a LA PREVISORA S.A. en los procesos judiciales y demás tramites que le sean encomendados.</t>
  </si>
  <si>
    <t>SOLUCIONES JURIDICAS DE LA BARRERA S.A.S.</t>
  </si>
  <si>
    <t>https://community.secop.gov.co/Public/Tendering/ContractNoticePhases/View?PPI=CO1.PPI.43949140&amp;…</t>
  </si>
  <si>
    <t>242-2025</t>
  </si>
  <si>
    <t>Representar en calidad tanto activa como pasiva a LA PREVISORA S.A. en los procesos judiciales, audiencias prejudiciales, procesos de responsabilidad fiscal, procedimientos administrativos, arbitramentos y en general en todo tipo de litigio o procedimiento encomendado.</t>
  </si>
  <si>
    <t>https://community.secop.gov.co/Public/Tendering/ContractNoticePhases/View?PPI=CO1.PPI.43948499&amp;…</t>
  </si>
  <si>
    <t>243-2025</t>
  </si>
  <si>
    <t>Desarrollar la actividad de siembra de cien (100) árboles nativos en Guaymaral, realizando el trazado, plateo, ahoyado, siembra y acompañamiento técnico en la ejecución de las actividades de siembra.</t>
  </si>
  <si>
    <t>900440679-2</t>
  </si>
  <si>
    <t>ECOLOGIC S A S BIC</t>
  </si>
  <si>
    <t>https://community.secop.gov.co/Public/Tendering/ContractNoticePhases/View?PPI=CO1.PPI.43798171&amp;isFromPublicArea=True&amp;isModal=False</t>
  </si>
  <si>
    <t>244-2025</t>
  </si>
  <si>
    <t>Prestar el servicio de mantenimiento y soporte a los aplicativos LevinAssets (LA) y Levin Assets Mobile (LAM) Impresora Zebra GK420.</t>
  </si>
  <si>
    <t>https://community.secop.gov.co/Public/Tendering/ContractNoticePhases/View?PPI=CO1.PPI.44193757&amp;isFr…</t>
  </si>
  <si>
    <t>245-2025</t>
  </si>
  <si>
    <t>Prestar sus servicios para el análisis, diseño, parametrización, pruebas, implementación, capacitación y configuración de requerimientos del Sistema de Gestión Documental en el aplicativo OnBase, así como el licenciamiento adicional.</t>
  </si>
  <si>
    <t>900554898-9</t>
  </si>
  <si>
    <t>https://community.secop.gov.co/Public/Tendering/ContractNoticePhases/View?PPI=CO1.PPI.44204524&amp;isFr…</t>
  </si>
  <si>
    <t>Gerencia De Tecnología De La Información
Subgerencia De Mantenimiento De Sistemas De Información</t>
  </si>
  <si>
    <t>246-2025</t>
  </si>
  <si>
    <t xml:space="preserve">Prestar el servicio de soporte y mantenimiento de la solución (firma digital, estampa y QR) en modalidad Software como Servicio (SaaS). </t>
  </si>
  <si>
    <t>https://community.secop.gov.co/Public/Tendering/ContractNoticePhases/View?PPI=CO1.PPI.44206521&amp;isFr…</t>
  </si>
  <si>
    <t>247-2025</t>
  </si>
  <si>
    <t>Realizar el proceso de inscripción de los funcionarios designados por LA PREVISORA S.A., para la participación y asistencia en el ESG Training.</t>
  </si>
  <si>
    <t>https://community.secop.gov.co/Public/Tendering/ContractNoticePhases/View?PPI=CO1.PPI.43951522&amp;…</t>
  </si>
  <si>
    <t>248-2025</t>
  </si>
  <si>
    <t xml:space="preserve">Proveer el licenciamiento de productos y servicios Microsoft, licenciamiento de sistema de video conferencia y los soportes técnicos sobre las plataformas.
</t>
  </si>
  <si>
    <t>https://community.secop.gov.co/Public/Tendering/ContractNoticePhases/View?PPI=CO1.PPI.40597452&amp;isFromPublicArea=True&amp;isModal=False</t>
  </si>
  <si>
    <t>249-2025</t>
  </si>
  <si>
    <t>Prestar los servicios de suministro, instalación, confguración, parametrización y afnamiento de tres (3) equipos switch de borde y dos (2) equipos AP junto con sus accesorios y soporte técnico especializado, conectividad y disponibilidad de los servicios de RED LAN.</t>
  </si>
  <si>
    <t>900171749-5</t>
  </si>
  <si>
    <t>INNOVACION APLICADA A LAS TELECOMUNICACIONES - S.A.S. BIC</t>
  </si>
  <si>
    <t>https://community.secop.gov.co/Public/Tendering/ContractNoticePhases/View?PPI=CO1.PPI.44194529&amp;isFr…</t>
  </si>
  <si>
    <t>250-2025</t>
  </si>
  <si>
    <t>Prestar el servicio de administración delegada, actualización, soporte y mantenimiento de la herramienta de gestión documental OnBase en su versión actual, así como de las nuevas versiones que surjan durante la ejecución del contrato.</t>
  </si>
  <si>
    <t>https://community.secop.gov.co/Public/Tendering/ContractNoticePhases/View?PPI=CO1.PPI.44204555&amp;isFr…</t>
  </si>
  <si>
    <t>251-2025</t>
  </si>
  <si>
    <t>Prestar los servicios profesionales especializados para apoyar, desde una visión de arquitectura empresarial, en la evaluación, diseño,  definición, estructuración e implementación de los proyectos estratégicos con componente tecnológico y ejercer la verificación de las estimaciones de los desarrollos por parte de la fábrica de software.</t>
  </si>
  <si>
    <t>80224165</t>
  </si>
  <si>
    <t>DIEGO FERNANDO FONSECA BELLO</t>
  </si>
  <si>
    <t>https://community.secop.gov.co/Public/Tendering/ContractNoticePhases/View?PPI=CO1.PPI.44204796&amp;isFr…</t>
  </si>
  <si>
    <t>252-2025</t>
  </si>
  <si>
    <t>Prestar el servicio de capacitación a intermediarios mediante WEBINARS con énfasis en ventas de seguros.</t>
  </si>
  <si>
    <t>901068828-2</t>
  </si>
  <si>
    <t>INNER BUHO CONSULTORIA S.A.S.</t>
  </si>
  <si>
    <t>https://community.secop.gov.co/Public/Tendering/ContractNoticePhases/View?PPI=CO1.PPI.44205736&amp;isFr…</t>
  </si>
  <si>
    <t>253-2025</t>
  </si>
  <si>
    <t>Migrar la infraestructura actual de la herramienta Spider Impact BSC Quickscore a AWS, asegurando disponibilidad, seguridad y escalabilidad y la adquisición de licencias permitiendo acceso total a las funcionalidades de la herramienta.</t>
  </si>
  <si>
    <t>https://community.secop.gov.co/Public/Tendering/ContractNoticePhases/View?PPI=CO1.PPI.44205797&amp;isFr…</t>
  </si>
  <si>
    <t>254-2025</t>
  </si>
  <si>
    <t>Prestar el servicio de mantenimiento, revisión, nivelación, recarga y descarga, de los extintores de fuego.</t>
  </si>
  <si>
    <t>901277134-6</t>
  </si>
  <si>
    <t>EXTINTORES FIREXT S.A.S.</t>
  </si>
  <si>
    <t>https://community.secop.gov.co/Public/Tendering/ContractNoticePhases/View?PPI=CO1.PPI.44207369&amp;isFr…</t>
  </si>
  <si>
    <t>256-2025</t>
  </si>
  <si>
    <t>Entregar los productos de aseo institucional y café, en las cantidades y condiciones establecidas.</t>
  </si>
  <si>
    <t>https://community.secop.gov.co/Public/Tendering/ContractNoticePhases/View?PPI=CO1.PPI.44208816&amp;isFr…</t>
  </si>
  <si>
    <t>257-2025</t>
  </si>
  <si>
    <t>Suministrar, armar e instalar el mobiliario conformado por 25 mesas y 100 sillas para el salón comedor de las instalaciones de La Previsora.</t>
  </si>
  <si>
    <t>TECNO MOBILIARIO S.A.S.</t>
  </si>
  <si>
    <t>https://community.secop.gov.co/Public/Tendering/ContractNoticePhases/View?PPI=CO1.PPI.44207666&amp;isFr…</t>
  </si>
  <si>
    <t>258-2025</t>
  </si>
  <si>
    <t>Prestar los servicios especializados de asesoría y consultoría tributaria de forma permanente, orientada al cumplimiento de las obligaciones fiscales del orden nacional y municipal aplicables.</t>
  </si>
  <si>
    <t>800210237-1</t>
  </si>
  <si>
    <t>ASESORES DE IMPUESTOS Y CONTABLES ASOCIADOS TRIBUTAR ASESORES S.A.S.</t>
  </si>
  <si>
    <t>https://community.secop.gov.co/Public/Tendering/ContractNoticePhases/View?PPI=CO1.PPI.44206882&amp;isFr…</t>
  </si>
  <si>
    <t>259-2025</t>
  </si>
  <si>
    <t>Suministro de 44 televisores tipo Led, distribuidos en treinta y dos (32) unidades de 43” pulgadas, once (11) unidades de 50” pulgadas y una (1) unidad de 85” pulgadas.</t>
  </si>
  <si>
    <t>SUMICORP LTDA.</t>
  </si>
  <si>
    <t>https://community.secop.gov.co/Public/Tendering/ContractNoticePhases/View?PPI=CO1.PPI.44208872&amp;isFr…</t>
  </si>
  <si>
    <t>260-2025</t>
  </si>
  <si>
    <t>Suministro de personal temporal en misión, a fin de cubrir los reemplazos de los funcionarios, que se encuentren en vacaciones, en uso de licencia de maternidad, en incapacidad por enfermedad o por incrementos en la producción, y/o en los demás casos descritos en la Ley.</t>
  </si>
  <si>
    <t>805022756-4</t>
  </si>
  <si>
    <t>ACCION DEL CAUCA S.A.S.</t>
  </si>
  <si>
    <t>https://community.secop.gov.co/Public/Tendering/ContractNoticePhases/View?PPI=CO1.PPI.44195328&amp;isFr…</t>
  </si>
  <si>
    <t>261-2025</t>
  </si>
  <si>
    <t>Prestar asesoría administrativa que permita estructurar un plan estratégico de comunicación en la creación del Kit de bienvenida para nuestros asegurados personas naturales de los ramos autos y hogar.</t>
  </si>
  <si>
    <t>https://community.secop.gov.co/Public/Tendering/ContractNoticePhases/View?PPI=CO1.PPI.44213610&amp;isFr…</t>
  </si>
  <si>
    <t>262-2025</t>
  </si>
  <si>
    <t>Prestar el servicio de mantenimiento preventivo y correctivo a los vehículos de propiedad de La Previsora.</t>
  </si>
  <si>
    <t>https://community.secop.gov.co/Public/Tendering/ContractNoticePhases/View?PPI=CO1.PPI.44214863&amp;isFr…</t>
  </si>
  <si>
    <t>263-2025</t>
  </si>
  <si>
    <t>Prestar el mantenimiento preventivo y correctivo del sistema de apantallamiento (pararrayos), sistema de puesta a tierra e Instalación de DPS.</t>
  </si>
  <si>
    <t>https://community.secop.gov.co/Public/Tendering/ContractNoticePhases/View?PPI=CO1.PPI.44214337&amp;isFr…</t>
  </si>
  <si>
    <t>264-2025</t>
  </si>
  <si>
    <t>Entrega e instalación de una cámara Jabra y un soporte TV móvil, incluyendo la implementación y actualización de la interfaz gráfica de control.</t>
  </si>
  <si>
    <t>https://community.secop.gov.co/Public/Tendering/ContractNoticePhases/View?PPI=CO1.PPI.44215693&amp;isFromPublicArea=True&amp;isModal=False</t>
  </si>
  <si>
    <t>265-2025</t>
  </si>
  <si>
    <t xml:space="preserve">Suministrar productos corporativos con la marca y el logo de La Previsora y de su programa de Educación Financiera “Saber Seguro”. </t>
  </si>
  <si>
    <t>901496136-1</t>
  </si>
  <si>
    <t>HOMETIME LINK SAS</t>
  </si>
  <si>
    <t>266-2025</t>
  </si>
  <si>
    <t>Otorgar el uso de la herramienta tecnológica de su propiedad que permita la gestión integral de atención de siniestros del ramo de automóviles, de pólizas expedidas por la Compañía.</t>
  </si>
  <si>
    <t>900631435-2</t>
  </si>
  <si>
    <t>AUDATEX COLOMBIA S.A.S.</t>
  </si>
  <si>
    <t>https://community.secop.gov.co/Public/Tendering/ContractNoticePhases/View?PPI=CO1.PPI.44269476&amp;isFr…</t>
  </si>
  <si>
    <t>267-2025</t>
  </si>
  <si>
    <t>Permitir acceso a su página vía web para la consulta de bases de datos de información dispuesta por organismos nacionales e internacionales y obtener información asociada al LA/FT.</t>
  </si>
  <si>
    <t>DUE DILIGENCE SUPPORT SERVICES COLOMBIA S.A.</t>
  </si>
  <si>
    <t>268-2025</t>
  </si>
  <si>
    <t xml:space="preserve">Realizar la participación de los funcionarios que designe la Compañía en los diferentes cursos, congresos, foros y seminarios que realiza el Centro Internacional de Estudios en Seguros - CISEG. </t>
  </si>
  <si>
    <t>CENTRO INTERNACIONAL DE ESTUDIOS EN SEGUROS</t>
  </si>
  <si>
    <t>269-2025</t>
  </si>
  <si>
    <t>Suministro y servicio de armado, ensamble e instalación de todo el mobiliario de oficina conformado por 14 sillas graduables y 14 mesas para casa matriz.</t>
  </si>
  <si>
    <t>https://community.secop.gov.co/Public/Tendering/ContractNoticePhases/View?PPI=CO1.PPI.45415516&amp;isFr…</t>
  </si>
  <si>
    <t>270-2025</t>
  </si>
  <si>
    <t>Prestar el servicio de consulta de las aplicaciones informáticas SISA y CEXPER y envío de información en línea vía internet a través de aplicaciones web services para la obtención de resultados de siniestralidad de los riesgos consultados, estadísticas del ramo de Automóviles.</t>
  </si>
  <si>
    <t>https://community.secop.gov.co/Public/Tendering/ContractNoticePhases/View?PPI=CO1.PPI.44364074&amp;isFr…</t>
  </si>
  <si>
    <t>271-2025</t>
  </si>
  <si>
    <t>Prestar los servicios de inspección de los bienes de propiedad de los clientes y/o asegurados, así como los  servicios de administración de riesgos y control de perdidas, riesgos en curso y/o por suscribir, asignados en las sucursales que se disponga.</t>
  </si>
  <si>
    <t>https://community.secop.gov.co/Public/Tendering/ContractNoticePhases/View?PPI=CO1.PPI.44364851&amp;isFr…</t>
  </si>
  <si>
    <t>272-2025</t>
  </si>
  <si>
    <t>Servicios gremiales de la plataforma del Sistema Unificado de Consulta de Intermediarios de Seguros – SUCIS Gremial.</t>
  </si>
  <si>
    <t>https://community.secop.gov.co/Public/Tendering/ContractNoticePhases/View?PPI=CO1.PPI.45463295&amp;isFr…</t>
  </si>
  <si>
    <t>273-2025</t>
  </si>
  <si>
    <t>Suscripción a la membresía de la Asociación Colombiana de Empresas de Tecnología e Innovación Financiera - Colombia Fintech.</t>
  </si>
  <si>
    <t>https://community.secop.gov.co/Public/Tendering/ContractNoticePhases/View?PPI=CO1.PPI.44364325&amp;isFr…</t>
  </si>
  <si>
    <t>274-2025</t>
  </si>
  <si>
    <t>Entregar a satisfacción un total de ciento sesenta (160) lámparas tipo lineales led de sobreponer.</t>
  </si>
  <si>
    <t>800058195-1</t>
  </si>
  <si>
    <t>HIGH LIGHTS S.A.S.</t>
  </si>
  <si>
    <t>https://community.secop.gov.co/Public/Tendering/ContractNoticePhases/View?PPI=CO1.PPI.45412235&amp;isFr…</t>
  </si>
  <si>
    <t>275-2025</t>
  </si>
  <si>
    <t>Realizar el mantenimiento preventivo y correctivo para las puertas de seguridad y avisos luminosos.</t>
  </si>
  <si>
    <t>276-2025</t>
  </si>
  <si>
    <t>Servicio especializado para la identificación, consulta y monitoreo de Personas Expuestas Políticamente (PEP) y Personas con Actividad de Interés (PAI), mediante acceso a su página web que permita validar y mantener actualizada la información requerida para la gestión del riesgo y controles LAFT.</t>
  </si>
  <si>
    <t>https://community.secop.gov.co/Public/Tendering/ContractNoticePhases/View?PPI=CO1.PPI.45407881&amp;isFr…</t>
  </si>
  <si>
    <t>277-2025</t>
  </si>
  <si>
    <t>https://community.secop.gov.co/Public/Tendering/ContractNoticePhases/View?PPI=CO1.PPI.45411347&amp;isFr…</t>
  </si>
  <si>
    <t>278-2025</t>
  </si>
  <si>
    <t>Contratar la póliza de hospitalización y cirugía.</t>
  </si>
  <si>
    <t>https://community.secop.gov.co/Public/Tendering/ContractNoticePhases/View?PPI=CO1.PPI.45619200&amp;isFr…</t>
  </si>
  <si>
    <t>Gerencia de Desarrollo comercial
Gerencia de Servicio
Gerencia de Cartera 
Subgerencia de Recobros y Salvamentos</t>
  </si>
  <si>
    <t>279-2025</t>
  </si>
  <si>
    <t xml:space="preserve">Prestar los servicios de consulta en línea y en batch de datos personales, información comercial y gestión de cobranza de personas naturales y/o jurídicas, que se encuentren en procesos de vinculación y/o vinculadas comercialmente. </t>
  </si>
  <si>
    <t>900422614-8</t>
  </si>
  <si>
    <t>EXPERIAN COLOMBIA S.A</t>
  </si>
  <si>
    <t>https://community.secop.gov.co/Public/Tendering/ContractNoticePhases/View?PPI=CO1.PPI.45816559&amp;isFr…</t>
  </si>
  <si>
    <t>280-2025</t>
  </si>
  <si>
    <t>Servicios de intermediación, asesoría, estructuración, colocación, administración y gestión integral del programa de seguros de La Previsora, para los ramos de Todo Riesgo
Daños Materiales, Manejo, Transporte de Valores, Responsabilidad Civil Extracontractual, Automóviles, Responsabilidad Civil Servidores Públicos, Riesgos Cibernéticos, Infidelidad y Riesgos Financieros, y todas aquellas que pueda llegar a requerir la Compañía.</t>
  </si>
  <si>
    <t>830018004-1</t>
  </si>
  <si>
    <t>CORRECOL CORREDORES DE COLOMBIANOS DE SEGUROS, CORREDORES DE SEGUROS S.A.</t>
  </si>
  <si>
    <t>https://community.secop.gov.co/Public/Tendering/ContractNoticePhases/View?PPI=CO1.PPI.45416441&amp;isFr…</t>
  </si>
  <si>
    <t>CONTRATACIÓN DIRECTA</t>
  </si>
  <si>
    <t>300-2025-0001</t>
  </si>
  <si>
    <t>Servicios de inspección de los bienes asegurables y/o asegurados y/o servicios de administración de riesgos y control de pérdidas, de riesgos en curso y/o por suscribir asignados por LA PREVISORA S.A.</t>
  </si>
  <si>
    <t>https://community.secop.gov.co/Public/Tendering/ContractNoticePhases/View?PPI=CO1.PPI.39655657&amp;isFromPublicArea=True&amp;isModal=False</t>
  </si>
  <si>
    <t>300-2025-0002</t>
  </si>
  <si>
    <t>COMERCIAL Y SERVICIOS LARCO S.A.S.</t>
  </si>
  <si>
    <t>https://community.secop.gov.co/Public/Tendering/ContractNoticePhases/View?PPI=CO1.PPI.39656181&amp;isFromPublicArea=True&amp;isModal=False</t>
  </si>
  <si>
    <t>300-2025-0003</t>
  </si>
  <si>
    <t>Suministro e instalación de dos equipos de aire acondicionado tipo suspendido de techo con capacidad de 5tr y tecnología inverter.</t>
  </si>
  <si>
    <t>IMT INGENIERIA LTDA</t>
  </si>
  <si>
    <t>https://community.secop.gov.co/Public/Tendering/ContractNoticePhases/View?PPI=CO1.PPI.39743022&amp;isFromPublicArea=True&amp;isModal=False</t>
  </si>
  <si>
    <t>300-2025-0004</t>
  </si>
  <si>
    <t>Mantenimiento preventivo y correctivo (incluye suministro e instalación de repuestos) para los aires acondicionados de la sucursal de Villavicencio.</t>
  </si>
  <si>
    <t>5348893-</t>
  </si>
  <si>
    <t xml:space="preserve">ELVIS FERNANDO TOLEDO ESTRELLA </t>
  </si>
  <si>
    <t>https://community.secop.gov.co/Public/Tendering/ContractNoticePhases/View?PPI=CO1.PPI.39743987&amp;isFromPublicArea=True&amp;isModal=False</t>
  </si>
  <si>
    <t>300-2025-0005</t>
  </si>
  <si>
    <t>Prestar los servicios para el Mantenimiento Preventivo de los siete (07) aires acondicionados ubicados en La Previsora S.A. Sucursal Florencia</t>
  </si>
  <si>
    <t>https://community.secop.gov.co/Public/Tendering/ContractNoticePhases/View?PPI=CO1.PPI.39745286&amp;isFromPublicArea=True&amp;isModal=False</t>
  </si>
  <si>
    <t>300-2025-0006</t>
  </si>
  <si>
    <t>Servicio de parqueadero para funcionaria (Lelia Rosa López Hernández) placa DFN 441.</t>
  </si>
  <si>
    <t>38245839-</t>
  </si>
  <si>
    <t>PERLA MAGNOLIA LASTRA AGUIAR</t>
  </si>
  <si>
    <t>https://community.secop.gov.co/Public/Tendering/ContractNoticePhases/View?PPI=CO1.PPI.39947344&amp;isFromPublicArea=True&amp;isModal=False</t>
  </si>
  <si>
    <t>300-2025-0007</t>
  </si>
  <si>
    <t>Prestar sus servicios en el alquiler de 7 celdas para el parqueo de vehículos de los funcionarios de Previsora en la sede Automar</t>
  </si>
  <si>
    <t>SENTIDO IMMOBILIARIO S.A.S.</t>
  </si>
  <si>
    <t>https://community.secop.gov.co/Public/Tendering/ContractNoticePhases/View?PPI=CO1.PPI.39948512&amp;isFromPublicArea=True&amp;isModal=False</t>
  </si>
  <si>
    <t>300-2025-0008</t>
  </si>
  <si>
    <t>Arrendamiento de tres cupos de parqueadero ubicado en el EDIFICIO CENTRO COMERCIAL CABLE PLAZA para tres vehículos para ser utilizado de lunes a viernes por los funcionarios de La Previsora S.A. Sucursal Manizales.</t>
  </si>
  <si>
    <t>EDIFICIO CENTRO COMERCIAL CABLE PLAZA  - PROPIEDAD HORIZONTAL</t>
  </si>
  <si>
    <t>https://community.secop.gov.co/Public/Tendering/ContractNoticePhases/View?PPI=CO1.PPI.40100125&amp;isFromPublicArea=True&amp;isModal=False</t>
  </si>
  <si>
    <t>300-2025-0009</t>
  </si>
  <si>
    <t>Arrendamiento de parqueaderos 50-51 EDIFICIO FORUM ubicados en la Carrera 23C N 62-06 de la ciudad de Manizales, para ser utilizados de lunes a viernes por funcionarios de La Previsora S.A. Sucursal Manizales</t>
  </si>
  <si>
    <t>10278636-</t>
  </si>
  <si>
    <t>JORGE WILLIAM GÓMEZ VALENCIA</t>
  </si>
  <si>
    <t>https://community.secop.gov.co/Public/Tendering/ContractNoticePhases/View?PPI=CO1.PPI.40228574&amp;isFromPublicArea=True&amp;isModal=False</t>
  </si>
  <si>
    <t>300-2025-0010</t>
  </si>
  <si>
    <t>Servicio de mantenimiento equipos de aire acondicionado Suc Armenia.</t>
  </si>
  <si>
    <t>TERMOSISTEMAS S.A.S.</t>
  </si>
  <si>
    <t>https://community.secop.gov.co/Public/Tendering/ContractNoticePhases/View?PPI=CO1.PPI.40230413&amp;isFromPublicArea=True&amp;isModal=False</t>
  </si>
  <si>
    <t>Sucursal Quibdó</t>
  </si>
  <si>
    <t>300-2025-0011</t>
  </si>
  <si>
    <t>Entrega en arrendamiento comercial a EL ARRENDATARIO el uso y goce del inmueble ubicado en la Carrera 2 N° 24-14 Oficina 204 Edificio Granahorrar de la ciudad de Quibdó - Chocó.</t>
  </si>
  <si>
    <t>DERECHO &amp; RAZÓN ASOCIADOS S.A.S. DH&amp;R</t>
  </si>
  <si>
    <t>https://community.secop.gov.co/Public/Tendering/ContractNoticePhases/View?PPI=CO1.PPI.41314820&amp;isFromPublicArea=True&amp;isModal=False</t>
  </si>
  <si>
    <t>300-2025-0012</t>
  </si>
  <si>
    <t>Servicio de Alquiler de cuatro parqueaderos para funcionarios sucursal Pereira.</t>
  </si>
  <si>
    <t>10113089-</t>
  </si>
  <si>
    <t>https://community.secop.gov.co/Public/Tendering/ContractNoticePhases/View?PPI=CO1.PPI.40233143&amp;isFromPublicArea=True&amp;isModal=False</t>
  </si>
  <si>
    <t>300-2025-0013</t>
  </si>
  <si>
    <t>Mantenimiento preventivo y correctivo (incluye suministro e instalación de repuestos) con una periodicidad trimestral a los aires acondicionados de la sucursal Yopal</t>
  </si>
  <si>
    <t>https://community.secop.gov.co/Public/Tendering/ContractNoticePhases/View?PPI=CO1.PPI.40233935&amp;isFromPublicArea=True&amp;isModal=False</t>
  </si>
  <si>
    <t>300-2025-0014</t>
  </si>
  <si>
    <t>Suministrar greca de 60 tintos para la sucursal Arauca.</t>
  </si>
  <si>
    <t>https://community.secop.gov.co/Public/Tendering/ContractNoticePhases/View?PPI=CO1.PPI.40234834&amp;isFromPublicArea=True&amp;isModal=False</t>
  </si>
  <si>
    <t>300-2025-0015</t>
  </si>
  <si>
    <t>Mantenimientos preventivo y correctivo de dos equipos de aires acondicionados y refrigeración centrales y dos mini Split.</t>
  </si>
  <si>
    <t>15026642-</t>
  </si>
  <si>
    <t>NILSON NICOLAI MORA IZQUIERDO</t>
  </si>
  <si>
    <t>https://community.secop.gov.co/Public/Tendering/ContractNoticePhases/View?PPI=CO1.PPI.40235503&amp;isFromPublicArea=True&amp;isModal=False</t>
  </si>
  <si>
    <t>300-2025-0016</t>
  </si>
  <si>
    <t>Servicio de parqueadero para los funcionarios de la Previsora S.A. sucursal Cali.</t>
  </si>
  <si>
    <t>PARQUEADERO ASOMEJIAS LTDA.</t>
  </si>
  <si>
    <t>https://community.secop.gov.co/Public/Tendering/ContractNoticePhases/View?PPI=CO1.PPI.39480457&amp;isFromPublicArea=True&amp;isModal=False</t>
  </si>
  <si>
    <t>300-2025-0017</t>
  </si>
  <si>
    <t>Mantenimiento preventivo y correctivo de 7 aires acondicionados ubicados en la Sucursa Buenaventura.</t>
  </si>
  <si>
    <t>CENTRAL DE AIRES DEL PACIFICO LTDA.</t>
  </si>
  <si>
    <t>https://community.secop.gov.co/Public/Tendering/ContractNoticePhases/View?PPI=CO1.PPI.39485526&amp;isFromPublicArea=True&amp;isModal=False</t>
  </si>
  <si>
    <t>300-2025-0018</t>
  </si>
  <si>
    <t>Prestar el servicio de venta e instalación de aires acondicionados 1 minisplit de 24 mil BTU, una condensadora de 60 mil BTU (5 toneladas) y 2 minisplit de 12 mil BTU, para reemplazar los equipos dañados de la sucursal Cartagena.</t>
  </si>
  <si>
    <t>901343896-2</t>
  </si>
  <si>
    <t xml:space="preserve">INGENIERÍA, PROYECTOS Y DISEÑOS S.A.S </t>
  </si>
  <si>
    <t>https://community.secop.gov.co/Public/Tendering/ContractNoticePhases/View?PPI=CO1.PPI.39491902&amp;isFromPublicArea=True&amp;isModal=False</t>
  </si>
  <si>
    <t>300-2025-0019</t>
  </si>
  <si>
    <t xml:space="preserve">Prestar el servicio de impresión monocromatico de carnets. </t>
  </si>
  <si>
    <t>https://community.secop.gov.co/Public/Tendering/ContractNoticePhases/View?PPI=CO1.PPI.39490472&amp;isFromPublicArea=True&amp;isModal=False</t>
  </si>
  <si>
    <t>300-2025-0020</t>
  </si>
  <si>
    <t>Alquiler de parqueadero para los funcionarios.</t>
  </si>
  <si>
    <t>901431482-4</t>
  </si>
  <si>
    <t>LISBRAN S.A.S.</t>
  </si>
  <si>
    <t>https://community.secop.gov.co/Public/Tendering/ContractNoticePhases/View?PPI=CO1.PPI.39494397&amp;isFromPublicArea=True&amp;isModal=False</t>
  </si>
  <si>
    <t>300-2025-0021</t>
  </si>
  <si>
    <t>Prestar el servicio de mantenimiento preventivo de 5 aires acondicionados, mantenimiento correctivo del sistema de presión, del sistema electrico y cambio de rubatex y cinta vinilo.</t>
  </si>
  <si>
    <t>84096752-</t>
  </si>
  <si>
    <t>CINDEL JOSE ZAMARA TORO</t>
  </si>
  <si>
    <t>https://community.secop.gov.co/Public/Tendering/ContractNoticePhases/View?PPI=CO1.PPI.39489295&amp;isFromPublicArea=True&amp;isModal=False</t>
  </si>
  <si>
    <t>300-2025-0022</t>
  </si>
  <si>
    <t>Suministrar un (1) horno microondas con capacidad de 18 a 23 litros y una (1) brilladora para la sucursal Florencia Caquetá.</t>
  </si>
  <si>
    <t xml:space="preserve">https://community.secop.gov.co/Public/Tendering/ContractNoticePhases/View?PPI=CO1.PPI.39967662&amp;isFromPublicArea=True&amp;isModal=False </t>
  </si>
  <si>
    <t>300-2025-0023</t>
  </si>
  <si>
    <t>Realizar el mantenimiento general de las instalaciones de la oficina de la sucursal Yopal. (resane, estuco, pintura, etc).</t>
  </si>
  <si>
    <t>901446210-3</t>
  </si>
  <si>
    <t>SOLON SOLUCIONES INTEGRALES DE MANTENIMIENTO S.A.S</t>
  </si>
  <si>
    <t xml:space="preserve">https://community.secop.gov.co/Public/Tendering/ContractNoticePhases/View?PPI=CO1.PPI.39973920&amp;isFromPublicArea=True&amp;isModal=False </t>
  </si>
  <si>
    <t>300-2025-0024</t>
  </si>
  <si>
    <t>Servicio de alquiler de parqueadero de seis (6 vehículos de propiedad de funcionarios de la Sucursal Cartagena.</t>
  </si>
  <si>
    <t xml:space="preserve">https://community.secop.gov.co/Public/Tendering/ContractNoticePhases/View?PPI=CO1.PPI.39976797&amp;isFromPublicArea=True&amp;isModal=False </t>
  </si>
  <si>
    <t>300-2025-0025</t>
  </si>
  <si>
    <t xml:space="preserve">Suministro e instalación de vidrios templados para el cerramiento del puesto front desk en la sucursal Medellin. </t>
  </si>
  <si>
    <t>QUINTERO ENSAMBLES S.A.S</t>
  </si>
  <si>
    <t xml:space="preserve">https://community.secop.gov.co/Public/Tendering/ContractNoticePhases/View?PPI=CO1.PPI.40005398&amp;isFromPublicArea=True&amp;isModal=False </t>
  </si>
  <si>
    <t>300-2025-0026</t>
  </si>
  <si>
    <t xml:space="preserve">Prestar el servicio de mantenimiento preventivo de los aires acondicionados de la sucursal. </t>
  </si>
  <si>
    <t xml:space="preserve">https://community.secop.gov.co/Public/Tendering/ContractNoticePhases/View?PPI=CO1.PPI.39718013&amp;isFromPublicArea=True&amp;isModal=False </t>
  </si>
  <si>
    <t>Sucursal Estatal</t>
  </si>
  <si>
    <t>300-2025-0027</t>
  </si>
  <si>
    <t xml:space="preserve">Compra nevera WRW25CKTWW - marca Whirlpool no frost 263 LTS gris </t>
  </si>
  <si>
    <t>https://community.secop.gov.co/Public/Tendering/ContractNoticePhases/View?PPI=CO1.PPI.41314844&amp;isFromPublicArea=True&amp;isModal=False</t>
  </si>
  <si>
    <t>300-2025-0028</t>
  </si>
  <si>
    <t>Prestar el servicio de catering Para Realización de Actividad De Lanzamiento Plan De Incentivos Mutuamente 2025 Intermediarios, Agentes Y Agencias Sucursal Armenia.</t>
  </si>
  <si>
    <t>1094973615-</t>
  </si>
  <si>
    <t>https://community.secop.gov.co/Public/Tendering/ContractNoticePhases/View?PPI=CO1.PPI.41315412&amp;isFromPublicArea=True&amp;isModal=False</t>
  </si>
  <si>
    <t>Sucursal Popayan</t>
  </si>
  <si>
    <t>300-2025-0029</t>
  </si>
  <si>
    <t>Prestar el servicio de evento de lanzamiento mutuamente 2025 agentes y agencias sucursal Popayan.</t>
  </si>
  <si>
    <t>901766820-9</t>
  </si>
  <si>
    <t>GRATTA SAS</t>
  </si>
  <si>
    <t xml:space="preserve">https://community.secop.gov.co/Public/Tendering/ContractNoticePhases/View?PPI=CO1.PPI.40006544&amp;isFromPublicArea=True&amp;isModal=False </t>
  </si>
  <si>
    <t>300-2025-0030</t>
  </si>
  <si>
    <t>Prestar el servicio de actividad de lanzamiento de los aliados de la PREVISORA S.A. Sucursal Neiva</t>
  </si>
  <si>
    <t>900621681-5</t>
  </si>
  <si>
    <t>HOTELES DE NEIVA SOCIEDAD POR ACCIONES SIMPLIFICADA</t>
  </si>
  <si>
    <t>https://community.secop.gov.co/Public/Tendering/OpportunityDetail/Index?noticeUID=CO1.NTC.8136131&amp;isFromPublicArea=True&amp;isModal=False</t>
  </si>
  <si>
    <t>300-2025-0031</t>
  </si>
  <si>
    <t>Adquisición de un horno microondas industrial.</t>
  </si>
  <si>
    <t>860513883-9</t>
  </si>
  <si>
    <t>JOSERRAGO S.A.S</t>
  </si>
  <si>
    <t>https://community.secop.gov.co/Public/Tendering/ContractNoticePhases/View?PPI=CO1.PPI.40007565&amp;isFromPublicArea=True&amp;isModal=False</t>
  </si>
  <si>
    <t>300-2025-0032</t>
  </si>
  <si>
    <t>Prestar el servicio de realizar el evento lanzamiento mutuamente 2025 agentes y agencias, sucursal Bucaramanga.</t>
  </si>
  <si>
    <t>901828726-1</t>
  </si>
  <si>
    <t>INVERSIONES SILVA &amp; ASOCIADOS S.A.S</t>
  </si>
  <si>
    <t>https://community.secop.gov.co/Public/Tendering/ContractNoticePhases/View?PPI=CO1.PPI.41316518&amp;isFromPublicArea=True&amp;isModal=False</t>
  </si>
  <si>
    <t>300-2025-0033</t>
  </si>
  <si>
    <t>prestar el servicio de realizar la actividad de lanzamiento del plan mutuamente 2025 para los aliados de La Previsora s.a. sucursal Yopal.</t>
  </si>
  <si>
    <t>24714939-</t>
  </si>
  <si>
    <t>https://community.secop.gov.co/Public/Tendering/OpportunityDetail/Index?noticeUID=CO1.NTC.8140120&amp;isFromPublicArea=True&amp;isModal=False</t>
  </si>
  <si>
    <t>300-2025-0034</t>
  </si>
  <si>
    <t>Prestar el servicio de evento de lanzamiento mutuamente sucursal Arauca.</t>
  </si>
  <si>
    <t>24239911-</t>
  </si>
  <si>
    <t xml:space="preserve">https://community.secop.gov.co/Public/Tendering/ContractNoticePhases/View?PPI=CO1.PPI.40012053&amp;isFromPublicArea=True&amp;isModal=False </t>
  </si>
  <si>
    <t>300-2025-0035</t>
  </si>
  <si>
    <t>Entrega en arrendamiento comercial a el arrendatario el uso y goce del inmueble ubicado en la Carrera 2 N° 24-14 Oficina 204 Edificio Granahorrar de la ciudad de Quibdó - Chocó.</t>
  </si>
  <si>
    <t>DERECHO Y RAZON ASOCIADOS S.A.S</t>
  </si>
  <si>
    <t>https://community.secop.gov.co/Public/Tendering/ContractNoticePhases/View?PPI=CO1.PPI.41315894&amp;isFromPublicArea=True&amp;isModal=False</t>
  </si>
  <si>
    <t>300-2025-0036</t>
  </si>
  <si>
    <t>Servicio de reparación y mantenimiento de vidrios conforme a propuesta presentada.</t>
  </si>
  <si>
    <t>12998237-</t>
  </si>
  <si>
    <t>JAIME NELSON BOTINA BARRERA</t>
  </si>
  <si>
    <t>https://community.secop.gov.co/Public/Tendering/ContractNoticePhases/View?PPI=CO1.PPI.41314985&amp;isFromPublicArea=True&amp;isModal=False</t>
  </si>
  <si>
    <t>300-2025-0037</t>
  </si>
  <si>
    <t>Prestación servicio de comedor para cena de 20 personas, fin realizar lanzamiento mutuamente 2025, el día 26 de marzo del 2025.</t>
  </si>
  <si>
    <t>892115006-5</t>
  </si>
  <si>
    <t>CAJA DE COMPENSACION FAMILIAR DE LA GUAJIRA</t>
  </si>
  <si>
    <t>https://community.secop.gov.co/Public/Tendering/ContractNoticePhases/View?PPI=CO1.PPI.41321804&amp;isFromPublicArea=True&amp;isModal=False</t>
  </si>
  <si>
    <t>300-2025-0038</t>
  </si>
  <si>
    <t>Adquisición de una nevera.</t>
  </si>
  <si>
    <t>COLOMBIANA DE COMERCIO S.A. Y/O ALKOSTO S.A.</t>
  </si>
  <si>
    <t>https://community.secop.gov.co/Public/Tendering/OpportunityDetail/Index?noticeUID=CO1.NTC.8139969&amp;isFromPublicArea=True&amp;isModal=False</t>
  </si>
  <si>
    <t>300-2025-0039</t>
  </si>
  <si>
    <t>Prestar el servicio de operador logístico para garantizar el desarrollo del evento lanzamiento Mutuamente agentes y agencias 2025.</t>
  </si>
  <si>
    <t>https://community.secop.gov.co/Public/Tendering/OpportunityDetail/Index?noticeUID=CO1.NTC.8139739&amp;isFromPublicArea=True&amp;isModal=False</t>
  </si>
  <si>
    <t>300-2025-0040</t>
  </si>
  <si>
    <t>Contrar los servicios de organización y ejecución de evento empresarial actividad de Lanzamiento de plan de incentivos mutuamente año 2025 para 70 personas.</t>
  </si>
  <si>
    <t>901674082-4</t>
  </si>
  <si>
    <t>BASHIR S.A.S.</t>
  </si>
  <si>
    <t>https://community.secop.gov.co/Public/Tendering/OpportunityDetail/Index?noticeUID=CO1.NTC.8140551&amp;isFromPublicArea=True&amp;isModal=False</t>
  </si>
  <si>
    <t>300-2025-0041</t>
  </si>
  <si>
    <t>Contratar el servicio de restaurante para el lanzamiento mutuamente 2025 agentes y agencias Pereira.</t>
  </si>
  <si>
    <t>901797146-5</t>
  </si>
  <si>
    <t>GRUPO INVERSIONES MONTOYA S.A.S</t>
  </si>
  <si>
    <t>https://community.secop.gov.co/Public/Tendering/OpportunityDetail/Index?noticeUID=CO1.NTC.8140252&amp;isFromPublicArea=True&amp;isModal=False</t>
  </si>
  <si>
    <t>300-2025-0042</t>
  </si>
  <si>
    <t xml:space="preserve">Prestar el servicio de logística, organización y alimentación para actividad de lanzamiento mutuamente 2025 para los agentes y agencias de la sucursal Medellin. </t>
  </si>
  <si>
    <t>1152446717-</t>
  </si>
  <si>
    <t>VALERIA DIAZ ASTAIZA</t>
  </si>
  <si>
    <t>https://community.secop.gov.co/Public/Tendering/OpportunityDetail/Index?noticeUID=CO1.NTC.8140861&amp;isFromPublicArea=True&amp;isModal=False</t>
  </si>
  <si>
    <t>300-2025-0043</t>
  </si>
  <si>
    <t>Servicios para la organización y ejecución del Evento denominado: Lanzamiento plan de intermediarios 2025 dirigido a los aliados estratégicos de La Previsora S.A. Sucursal Manizales.</t>
  </si>
  <si>
    <t>901868787-1</t>
  </si>
  <si>
    <t>EL EFECTO BARBACOA SAS</t>
  </si>
  <si>
    <t>https://community.secop.gov.co/Public/Tendering/OpportunityDetail/Index?noticeUID=CO1.NTC.8139894&amp;isFromPublicArea=True&amp;isModal=False</t>
  </si>
  <si>
    <t>300-2025-0044</t>
  </si>
  <si>
    <t>Prestar el servicio de realizar el evento lanzamiento Mutuamente 2025 agentes y agencias suursal Cucuta.</t>
  </si>
  <si>
    <t>901292627-8</t>
  </si>
  <si>
    <t>ORGANIZACION EPICCO S.A.S</t>
  </si>
  <si>
    <t>https://community.secop.gov.co/Public/Tendering/OpportunityDetail/Index?noticeUID=CO1.NTC.8141506&amp;isFromPublicArea=True&amp;isModal=False</t>
  </si>
  <si>
    <t>300-2025-0045</t>
  </si>
  <si>
    <t>Mantenimiento preventivo y correctivo de 7 unidades de aire acondicionado.</t>
  </si>
  <si>
    <t>ECOCLIMA S. A. S</t>
  </si>
  <si>
    <t>https://community.secop.gov.co/Public/Tendering/ContractNoticePhases/View?PPI=CO1.PPI.41325124&amp;isFromPublicArea=True&amp;isModal=False</t>
  </si>
  <si>
    <t>300-2025-0046</t>
  </si>
  <si>
    <t>Prestar los servicios de un salón para un grupo de 42 personas, evento que tiene como objeto el Lanzamiento mutuamente año 2025, con agentes y agencias de La Previsora S.A. Sucursal Ibagué.</t>
  </si>
  <si>
    <t>93397820-</t>
  </si>
  <si>
    <t>ORLANDO ANDRES DURAN TAFUR</t>
  </si>
  <si>
    <t>https://community.secop.gov.co/Public/Tendering/OpportunityDetail/Index?noticeUID=CO1.NTC.8144004&amp;isFromPublicArea=True&amp;isModal=False</t>
  </si>
  <si>
    <t>300-2025-0047</t>
  </si>
  <si>
    <t>Prestar el servicio de mantenimiento preventivo de la oficina (aires acondicionados, planta eléctrica, muebles y enseres, etc), pintura de las instalaciones y los elementos de trabajo de los funcionarios de la Sucursal.</t>
  </si>
  <si>
    <t xml:space="preserve">https://community.secop.gov.co/Public/Tendering/ContractNoticePhases/View?PPI=CO1.PPI.40013569&amp;isFromPublicArea=True&amp;isModal=False </t>
  </si>
  <si>
    <t>300-2025-0048</t>
  </si>
  <si>
    <t>Prestar el servicio de salón y apoyo logístico para evento empresarial y servicio a la mesa con un show de la gastronomía turca para el lanzamiento mutuamente agentes y agencias 2025.</t>
  </si>
  <si>
    <t>https://community.secop.gov.co/Public/Tendering/ContractNoticePhases/View?PPI=CO1.PPI.39493729&amp;isFromPublicArea=True&amp;isModal=False</t>
  </si>
  <si>
    <t>300-2025-0049</t>
  </si>
  <si>
    <t>Prestar el servicio de evento lanzamiento plan de incentivos Mutuamente 2025 para aliados de Previsora Cartagena.</t>
  </si>
  <si>
    <t>900594137-3</t>
  </si>
  <si>
    <t>INVERSIONES M S.A.S</t>
  </si>
  <si>
    <t>https://community.secop.gov.co/Public/Tendering/OpportunityDetail/Index?noticeUID=CO1.NTC.8140757&amp;isFromPublicArea=True&amp;isModal=False</t>
  </si>
  <si>
    <t>300-2025-0050</t>
  </si>
  <si>
    <t>Servicio de alquiler de salon de eventos para catering con microfono, video beam, sonido, almuerzo y ambientación musical.</t>
  </si>
  <si>
    <t>https://community.secop.gov.co/Public/Tendering/ContractNoticePhases/View?PPI=CO1.PPI.41322672&amp;isFromPublicArea=True&amp;isModal=False</t>
  </si>
  <si>
    <t>300-2025-0051</t>
  </si>
  <si>
    <t>Prestar el servicio evento lanzamiento mutuamente 2025 agentes y agencias.</t>
  </si>
  <si>
    <t>https://community.secop.gov.co/Public/Tendering/ContractNoticePhases/View?PPI=CO1.PPI.41321893&amp;isFromPublicArea=True&amp;isModal=False</t>
  </si>
  <si>
    <t>300-2025-0052</t>
  </si>
  <si>
    <t>Prestar los servicios de apoyo logístico para desarrollar el Lanzamiento Mutuamente 2025 para Agentes y Agencias.</t>
  </si>
  <si>
    <t>https://community.secop.gov.co/Public/Tendering/ContractNoticePhases/View?PPI=CO1.PPI.39490944&amp;isFromPublicArea=True&amp;isModal=False</t>
  </si>
  <si>
    <t>300-2025-0053</t>
  </si>
  <si>
    <t xml:space="preserve">Servicios de restaurante para 35 personas, incluido el salón, servicio de meseros, ayudas audiovisuales (video bean), sonido y ambientación musical. </t>
  </si>
  <si>
    <t>50929989-</t>
  </si>
  <si>
    <t>MARIA NELLY CALUME PRETELT</t>
  </si>
  <si>
    <t>https://community.secop.gov.co/Public/Tendering/ContractNoticePhases/View?PPI=CO1.PPI.41323382&amp;isFromPublicArea=True&amp;isModal=False</t>
  </si>
  <si>
    <t>300-2025-0054</t>
  </si>
  <si>
    <t>Compra e Instalación de Aire Acondicionado tipo mini Split de 12.000 220V R410A INVERTER marca BLUELINE, para la oficina de subgerencia.</t>
  </si>
  <si>
    <t>https://community.secop.gov.co/Public/Tendering/OpportunityDetail/Index?noticeUID=CO1.NTC.8147274&amp;isFromPublicArea=True&amp;isModal=False</t>
  </si>
  <si>
    <t>300-2025-0055</t>
  </si>
  <si>
    <t>Arrendamiento de parqueadero para los funcionarios de la sucursal.</t>
  </si>
  <si>
    <t>901118386-4</t>
  </si>
  <si>
    <t>G5 ENGINEERING SAS</t>
  </si>
  <si>
    <t>https://community.secop.gov.co/Public/Tendering/ContractNoticePhases/View?PPI=CO1.PPI.41327300&amp;isFromPublicArea=True&amp;isModal=False</t>
  </si>
  <si>
    <t>300-2025-0056</t>
  </si>
  <si>
    <t>Servicio de restaurante para el lanzamiento de mutuamente 2025 agentes y agencias de la sucursal Sincelejo.</t>
  </si>
  <si>
    <t>1102832055-</t>
  </si>
  <si>
    <t>LINA PAOLA NASSER GAVIRIA</t>
  </si>
  <si>
    <t>https://community.secop.gov.co/Public/Tendering/ContractNoticePhases/View?PPI=CO1.PPI.41327630&amp;isFromPublicArea=True&amp;isModal=False</t>
  </si>
  <si>
    <t>300-2025-0057</t>
  </si>
  <si>
    <t>Mantenimiento de aires acondicionados y tres extractores de baño de la sucursal de Manizales.</t>
  </si>
  <si>
    <t>ESPECIALISTAS EN MANTENIMIENTO Y AUTOMATIZACION E.M.A INGENIERIA S.A.S</t>
  </si>
  <si>
    <t>https://community.secop.gov.co/Public/Tendering/ContractNoticePhases/View?PPI=CO1.PPI.41328039&amp;isFromPublicArea=True&amp;isModal=False</t>
  </si>
  <si>
    <t>300-2025-0058</t>
  </si>
  <si>
    <t>Suministro e instalación de sistema de aire acondicionado para el complemento de climatización de oficinas área abierta en las oficinas en el edificio torre Bolívar Pereira.</t>
  </si>
  <si>
    <t>900660695-4</t>
  </si>
  <si>
    <t>AIREFRITERMICA S.A.S</t>
  </si>
  <si>
    <t>https://community.secop.gov.co/Public/Tendering/OpportunityDetail/Index?noticeUID=CO1.NTC.8461547&amp;isFromPublicArea=True&amp;isModal=False</t>
  </si>
  <si>
    <t>300-2025-0059</t>
  </si>
  <si>
    <t>servicio de 2 mantenimientos preventivos y correctivos de la Planta Eléctrica de la Sucursal, incluido los insumos utilizados.</t>
  </si>
  <si>
    <t>40927803-</t>
  </si>
  <si>
    <t>https://community.secop.gov.co/Public/Tendering/OpportunityDetail/Index?noticeUID=CO1.NTC.8470048&amp;isFromPublicArea=True&amp;isModal=False</t>
  </si>
  <si>
    <t>300-2025-0060</t>
  </si>
  <si>
    <t>Suministro e instalación de una maquina completa de aire acondicionado para la sucursal medellin en el cuarto tecnico.</t>
  </si>
  <si>
    <t>COMERCIAL Y SERVICIOS LARCO S. A.S</t>
  </si>
  <si>
    <t>https://community.secop.gov.co/Public/Tendering/OpportunityDetail/Index?noticeUID=CO1.NTC.8469777&amp;isFromPublicArea=True&amp;isModal=False</t>
  </si>
  <si>
    <t>300-2025-0061</t>
  </si>
  <si>
    <t xml:space="preserve">Rrealizar los trabajos de adecuación y obra civil para la instalación de aire acondicionado para el cuarto tecnico de la sucursal Medellin. </t>
  </si>
  <si>
    <t>https://community.secop.gov.co/Public/Tendering/OpportunityDetail/Index?noticeUID=CO1.NTC.8470516&amp;isFromPublicArea=True&amp;isModal=False</t>
  </si>
  <si>
    <t>300-2025-0062</t>
  </si>
  <si>
    <t xml:space="preserve">Contratar el mantenimiento preventivo y correctivo de los aires acondicionados de la sucursal. </t>
  </si>
  <si>
    <t>EQUIPOS ESPECIALES DE REFRIGERACION LTDA.</t>
  </si>
  <si>
    <t>https://community.secop.gov.co/Public/Tendering/OpportunityDetail/Index?noticeUID=CO1.NTC.8470560&amp;isFromPublicArea=True&amp;isModal=False</t>
  </si>
  <si>
    <t>300-2025-0063</t>
  </si>
  <si>
    <t>Mantenimiento preventivo y/o correctivo de los aires acondicionados de la sucursal.</t>
  </si>
  <si>
    <t>https://community.secop.gov.co/Public/Tendering/OpportunityDetail/Index?noticeUID=CO1.NTC.8471821&amp;isFromPublicArea=True&amp;isModal=False</t>
  </si>
  <si>
    <t>300-2025-0064</t>
  </si>
  <si>
    <t>Realización del evento lanzamiento mutuamente 2025</t>
  </si>
  <si>
    <t>https://community.secop.gov.co/Public/Tendering/ContractNoticePhases/View?PPI=CO1.PPI.41325863&amp;isFromPublicArea=True&amp;isModal=False</t>
  </si>
  <si>
    <t>300-2025-0065</t>
  </si>
  <si>
    <t>Suministro e instalación de un televisor marca Samsung d e 55 pulgadas para la sucursal Yopal.</t>
  </si>
  <si>
    <t>https://community.secop.gov.co/Public/Tendering/OpportunityDetail/Index?noticeUID=CO1.NTC.8472632&amp;isFromPublicArea=True&amp;isModal=False</t>
  </si>
  <si>
    <t>300-2025-0066</t>
  </si>
  <si>
    <t>Realizar el cambio de dos avisos publicitarios de la sucursal Yopal.</t>
  </si>
  <si>
    <t>https://community.secop.gov.co/Public/Tendering/ContractNoticePhases/View?PPI=CO1.PPI.40913169&amp;isFromPublicArea=True&amp;isModal=False
https://community.secop.gov.co/Public/Tendering/OpportunityDetail/Index?noticeUID=CO1.NTC.8472811&amp;a…</t>
  </si>
  <si>
    <t>300-2025-0067</t>
  </si>
  <si>
    <t xml:space="preserve">Suministro e instalación de la sub acometida eléctrica parcial del local de la previsora Sucursal Florencia. </t>
  </si>
  <si>
    <t>https://community.secop.gov.co/Public/Tendering/OpportunityDetail/Index?noticeUID=CO1.NTC.8472513&amp;isFromPublicArea=True&amp;isModal=False</t>
  </si>
  <si>
    <t>300-2025-0068</t>
  </si>
  <si>
    <t>Suministro e instalación de un aviso publicitario luminoso, el cual incluye dos retablos, pelicula vinílica digitalizada, señelitica informativa y de seguridad.</t>
  </si>
  <si>
    <t>900009456-6</t>
  </si>
  <si>
    <t>LOGOGRAF GROUP S.A.</t>
  </si>
  <si>
    <t>https://community.secop.gov.co/Public/Tendering/ContractNoticePhases/View?PPI=CO1.PPI.42100225&amp;…</t>
  </si>
  <si>
    <t>300-2025-0069</t>
  </si>
  <si>
    <t>Suministro de vajilla, maquina dispensadora de café, proyector LED,  telon pantalla y trípode.</t>
  </si>
  <si>
    <t>https://community.secop.gov.co/Public/Tendering/OpportunityDetail/Index?noticeUID=CO1.NTC.8476792&amp;isFromPublicArea=True&amp;isModal=False</t>
  </si>
  <si>
    <t>300-2025-0070</t>
  </si>
  <si>
    <t>Suministrar una nevera de 249 Lts y un Televisor 65” para las oficinas de la sucursal Sincelejo.</t>
  </si>
  <si>
    <t>4144948-</t>
  </si>
  <si>
    <t>PEDRO JOSE GARZON MONROY</t>
  </si>
  <si>
    <t>https://community.secop.gov.co/Public/Tendering/OpportunityDetail/Index?noticeUID=CO1.NTC.8472798&amp;isFromPublicArea=True&amp;isModal=False</t>
  </si>
  <si>
    <t>300-2025-0071</t>
  </si>
  <si>
    <t xml:space="preserve">Suministro e instalación de tres televisores y un juego de persinas enrollables con blackout.  </t>
  </si>
  <si>
    <t>https://community.secop.gov.co/Public/Tendering/ContractNoticePhases/View?PPI=CO1.PPI.42101403&amp;…</t>
  </si>
  <si>
    <t>300-2025-0072</t>
  </si>
  <si>
    <t xml:space="preserve">servicio de alimentación y atención a los intermediarios de la sucursal, durante la actividad de Mutuamente 2025  </t>
  </si>
  <si>
    <t>https://community.secop.gov.co/Public/Tendering/OpportunityDetail/Index?noticeUID=CO1.NTC.8480836&amp;isFromPublicArea=True&amp;isModal=False</t>
  </si>
  <si>
    <t>300-2025-0073</t>
  </si>
  <si>
    <t>Suministro de 4 sillas para la sucursal.</t>
  </si>
  <si>
    <t>84035828-</t>
  </si>
  <si>
    <t>JUAN CARLOS ESPINAL PACHECO</t>
  </si>
  <si>
    <t>https://community.secop.gov.co/Public/Tendering/OpportunityDetail/Index?noticeUID=CO1.NTC.8482375&amp;isFromPublicArea=True&amp;isModal=False</t>
  </si>
  <si>
    <t>300-2025-0074</t>
  </si>
  <si>
    <t>mantenimiento preventivo y/o correctivo de los aires acondicionados de la sucursal.</t>
  </si>
  <si>
    <t>https://community.secop.gov.co/Public/Tendering/OpportunityDetail/Index?noticeUID=CO1.NTC.8482842&amp;isFromPublicArea=True&amp;isModal=False</t>
  </si>
  <si>
    <t>300-2025-0075</t>
  </si>
  <si>
    <t>mantenimiento preventivo de los aires acondicionados.</t>
  </si>
  <si>
    <t>OPTIAIR S.A.S.</t>
  </si>
  <si>
    <t>https://community.secop.gov.co/Public/Tendering/OpportunityDetail/Index?noticeUID=CO1.NTC.8483050&amp;isFromPublicArea=True&amp;isModal=False</t>
  </si>
  <si>
    <t>300-2025-0076</t>
  </si>
  <si>
    <t>Prestar el servicio de impresión de los carnets estudiantiles de las pólizas de accidentes personales emitidas por la Sucursal Montería.</t>
  </si>
  <si>
    <t>https://community.secop.gov.co/Public/Tendering/ContractNoticePhases/View?PPI=CO1.PPI.41315094&amp;isFromPublicArea=True&amp;isModal=False</t>
  </si>
  <si>
    <t>300-2025-0077</t>
  </si>
  <si>
    <t>Suministrar e instalar un extintor en las oficias de la sucursal.</t>
  </si>
  <si>
    <t>900581931-9</t>
  </si>
  <si>
    <t>PROTECCION INTEGRAL DEL TOLIMA S.A.S</t>
  </si>
  <si>
    <t>https://www.secop.gov.co/CO1BusinessLine/Tendering/ProcedureEdit/View?docUniqueIdentifier=CO1.REQ.8614892&amp;prevCtxUrl=https%3a%2f%2fwww.secop.gov.co%2fCO1BusinessLine%2fTendering%2fBuyerDossierWorkspace%2fIndex%3fcreateDateFrom%3d23%2f01%2f2025+20%3a12%3a01%26createDateTo%3d23%2f07%2f2025+20%3a12%3a01%26filteringState%3d1%26sortingState%3dLastModifiedDESC%26showAdvancedSearch%3dFalse%26showAdvancedSearchFields%3dFalse%26folderCode%3dALL%26selectedDossier%3dCO1.BDOS.8462516%26selectedRequest%3dCO1.REQ.8614892%26&amp;prevCtxLbl=Procesos+de+la+Entidad+Estatal</t>
  </si>
  <si>
    <t>300-2025-0078</t>
  </si>
  <si>
    <t>Mantenimiento y reparación a equipo de planta eléctrica en la Sucursal Cartagena.</t>
  </si>
  <si>
    <t>https://community.secop.gov.co/Public/Tendering/ContractNoticePhases/View?PPI=CO1.PPI.41315849&amp;isFromPublicArea=True&amp;isModal=False</t>
  </si>
  <si>
    <t>300-2025-0079</t>
  </si>
  <si>
    <t>Prestar el servicio de mantenimiento a equipos de aire acondicionado en la Sucursal Cartagena.</t>
  </si>
  <si>
    <t>INGENIERÍA, PROYECTOS Y DISEÑOS S.A.S</t>
  </si>
  <si>
    <t>https://community.secop.gov.co/Public/Tendering/ContractNoticePhases/View?PPI=CO1.PPI.41315861&amp;isFromPublicArea=True&amp;isModal=False</t>
  </si>
  <si>
    <t>300-2025-0080</t>
  </si>
  <si>
    <t>Servicio de Alquiler de Fotocopiadora para la sucursal de Bucaramanga.</t>
  </si>
  <si>
    <t>https://community.secop.gov.co/Public/Tendering/ContractNoticePhases/View?PPI=CO1.PPI.41315100&amp;isFromPublicArea=True&amp;isModal=False</t>
  </si>
  <si>
    <t>300-2025-0081</t>
  </si>
  <si>
    <t>Prestar el servicio de mantenimiento correctivo y preventivo del aire acondicionado del Rack de la sucursal.</t>
  </si>
  <si>
    <t>98397457-</t>
  </si>
  <si>
    <t>SILVIO ANDRES ORTIZ MUÑOZ</t>
  </si>
  <si>
    <t>https://community.secop.gov.co/Public/Tendering/ContractNoticePhases/View?PPI=CO1.PPI.41325689&amp;isFromPublicArea=True&amp;isModal=False</t>
  </si>
  <si>
    <t>300-2025-0082</t>
  </si>
  <si>
    <t>Adquisición de 4 sillas para la sucursal</t>
  </si>
  <si>
    <t>https://community.secop.gov.co/Public/Tendering/ContractNoticePhases/View?PPI=CO1.PPI.41315864&amp;isFromPublicArea=True&amp;isModal=False</t>
  </si>
  <si>
    <t>300-2025-0083</t>
  </si>
  <si>
    <t>Cambio del aviso de las instalaciones de la sucursal Villavicencio.</t>
  </si>
  <si>
    <t>https://community.secop.gov.co/Public/Tendering/ContractNoticePhases/View?PPI=CO1.PPI.41319467&amp;isFromPublicArea=True&amp;isModal=False</t>
  </si>
  <si>
    <t>300-2025-0084</t>
  </si>
  <si>
    <t>Suministro e instalación de extractores para los baños de la sucursal.</t>
  </si>
  <si>
    <t>https://community.secop.gov.co/Public/Tendering/ContractNoticePhases/View?PPI=CO1.PPI.41320124&amp;isFromPublicArea=True&amp;isModal=False</t>
  </si>
  <si>
    <t>300-2025-0085</t>
  </si>
  <si>
    <t>Mantenimiento preventivo, desincruste de serpentines y refuerzo de gas refrigerante de los aires acondicionados de la sucursal.</t>
  </si>
  <si>
    <t>https://community.secop.gov.co/Public/Tendering/ContractNoticePhases/View?PPI=CO1.PPI.41320503&amp;isFromPublicArea=True&amp;isModal=False</t>
  </si>
  <si>
    <t>300-2025-0086</t>
  </si>
  <si>
    <t>Recarga y mantenimiento de los extintores de la sucursal.</t>
  </si>
  <si>
    <t>https://community.secop.gov.co/Public/Tendering/ContractNoticePhases/View?PPI=CO1.PPI.41326021&amp;isFromPublicArea=True&amp;isModal=False</t>
  </si>
  <si>
    <t>300-2025-0087</t>
  </si>
  <si>
    <t>Prestar servicios en la reubicación de puntos de red, suministro e instalación jack sencillo categoría 6, instalación identificación y marcado de puntos de red nuevos, limpieza general del rack y certificación de los puntos de red nuevos.</t>
  </si>
  <si>
    <t>SOCIEDAD INGENIEROS ELECTRICOS Y DE REDES S.AS</t>
  </si>
  <si>
    <t>https://community.secop.gov.co/Public/Tendering/ContractNoticePhases/View?PPI=CO1.PPI.41320961&amp;isFromPublicArea=True&amp;isModal=False</t>
  </si>
  <si>
    <t>300-2025-0088</t>
  </si>
  <si>
    <t>Cambio de aviso de la sucursal, teniendo en cuenta la linea grafica de la compañía.</t>
  </si>
  <si>
    <t>1116800873-</t>
  </si>
  <si>
    <t>DORIAN ISRAEL CEBALLOS OJEDA</t>
  </si>
  <si>
    <t>https://community.secop.gov.co/Public/Tendering/ContractNoticePhases/View?PPI=CO1.PPI.41322528&amp;isFromPublicArea=True&amp;isModal=False</t>
  </si>
  <si>
    <t>300-2025-0089</t>
  </si>
  <si>
    <t xml:space="preserve">Suministro e instalación de un juego de persinas enrollables blackout y persianas doble función. </t>
  </si>
  <si>
    <t>https://community.secop.gov.co/Public/Tendering/ContractNoticePhases/View?PPI=CO1.PPI.42102888&amp;…</t>
  </si>
  <si>
    <t>300-2025-0090</t>
  </si>
  <si>
    <t xml:space="preserve">Realizar adecuaciones, fumigación y mantenimiento general sede Arauca. </t>
  </si>
  <si>
    <t>1116795039-</t>
  </si>
  <si>
    <t>DELCY MARIA ORDOÑEZ ALVAREZ</t>
  </si>
  <si>
    <t>https://community.secop.gov.co/Public/Tendering/ContractNoticePhases/View?PPI=CO1.PPI.41322582&amp;isFromPublicArea=True&amp;isModal=False</t>
  </si>
  <si>
    <t>300-2025-0091</t>
  </si>
  <si>
    <t>Desmonte, limpieza, corrección, mantenimiento, cambio de lices, impresión e instalción del aviso de la sucursal</t>
  </si>
  <si>
    <t>https://community.secop.gov.co/Public/Tendering/ContractNoticePhases/View?PPI=CO1.PPI.41323297&amp;isFromPublicArea=True&amp;isModal=False</t>
  </si>
  <si>
    <t>300-2025-0092</t>
  </si>
  <si>
    <t>Adquisición de un equipo de video conferencias con su correspondiente instalación y adecuación en la sala de capacitación de la Sucursal Centro Empresarial Corporativo.</t>
  </si>
  <si>
    <t>900344370-1</t>
  </si>
  <si>
    <t>INTEGRACION AV S.A.S</t>
  </si>
  <si>
    <t>https://community.secop.gov.co/Public/Tendering/ContractNoticePhases/View?PPI=CO1.PPI.41323779&amp;isFromPublicArea=True&amp;isModal=False</t>
  </si>
  <si>
    <t>300-2025-0093</t>
  </si>
  <si>
    <t>Realizar evento dia de la familia para los funcionarios de la sucursal.</t>
  </si>
  <si>
    <t xml:space="preserve">ANDRES OCANDO COLINA TORRES </t>
  </si>
  <si>
    <t>https://community.secop.gov.co/Public/Tendering/ContractNoticePhases/View?PPI=CO1.PPI.41324352&amp;isFromPublicArea=True&amp;isModal=False</t>
  </si>
  <si>
    <t>300-2025-0094</t>
  </si>
  <si>
    <t>Mantenimiento de aire acondicionado y luminarias de la sucursal.</t>
  </si>
  <si>
    <t>https://community.secop.gov.co/Public/Tendering/OpportunityDetail/Index?noticeUID=CO1.NTC.8762575&amp;a…</t>
  </si>
  <si>
    <t>300-2025-0095</t>
  </si>
  <si>
    <t xml:space="preserve"> Realizar mantenimiento correctivo al rack de la sucursal Pereira,  por goteo permanente de la tuberia.</t>
  </si>
  <si>
    <t>https://community.secop.gov.co/Public/Tendering/ContractNoticePhases/View?PPI=CO1.PPI.41324903&amp;isFromPublicArea=True&amp;isModal=False</t>
  </si>
  <si>
    <t>300-2025-0096</t>
  </si>
  <si>
    <t>Cambio del aviso de la sucursal Manizales de acuerdo con la nueva imagen corporativa de la compañía.</t>
  </si>
  <si>
    <t>901291054-3</t>
  </si>
  <si>
    <t>PRINT HOUSE PUBLICIDAD S.A.S.</t>
  </si>
  <si>
    <t>https://community.secop.gov.co/Public/Tendering/ContractNoticePhases/View?PPI=CO1.PPI.41913728&amp;isFromPublicArea=True&amp;isModal=False</t>
  </si>
  <si>
    <t>300-2025-0097</t>
  </si>
  <si>
    <t>Cambio de los avisos de la sucursal Pereira, correspondiente a microperforado en acrílico negro y aviso en vidrio con sistema luminoso.</t>
  </si>
  <si>
    <t>900278869-1</t>
  </si>
  <si>
    <t>SOLUCIONES GRAFIKAS S.A.S.</t>
  </si>
  <si>
    <t>https://community.secop.gov.co/Public/Tendering/ContractNoticePhases/View?PPI=CO1.PPI.41325634&amp;…</t>
  </si>
  <si>
    <t>300-2025-0098</t>
  </si>
  <si>
    <t>Pintura de cielo raso y fachada de la sucursal.</t>
  </si>
  <si>
    <t>https://community.secop.gov.co/Public/Tendering/OpportunityDetail/Index?noticeUID=CO1.NTC.8763149&amp;a…</t>
  </si>
  <si>
    <t>300-2025-0099</t>
  </si>
  <si>
    <t>Suministro de 3 butacos y una nevera conforme a cotización.</t>
  </si>
  <si>
    <t>https://community.secop.gov.co/Public/Tendering/ContractNoticePhases/View?PPI=CO1.PPI.43377332&amp;…</t>
  </si>
  <si>
    <t>300-2025-0100</t>
  </si>
  <si>
    <t>Realizar el mantenimiento preventivo y correctivo de la planta eléctrica de propiedad de la aseguradora.</t>
  </si>
  <si>
    <t>https://community.secop.gov.co/Public/Tendering/ContractNoticePhases/View?PPI=CO1.PPI.44226672&amp;isFr…</t>
  </si>
  <si>
    <t>300-2025-0101</t>
  </si>
  <si>
    <t>Prestar el servicio de Realizar actividad del día de la familia para los funcionarios de La Previsora S.A. Sucursal Yopal.</t>
  </si>
  <si>
    <t>https://community.secop.gov.co/Public/Tendering/ContractNoticePhases/View?PPI=CO1.PPI.41834055&amp;…</t>
  </si>
  <si>
    <t>300-2025-0102</t>
  </si>
  <si>
    <t>Prestar servicios recreativos, logísticos y de alimentación para la celebración del Día de la Familia.</t>
  </si>
  <si>
    <t>890500516-3</t>
  </si>
  <si>
    <t>CAJA DE COMPENSACION FAMILIAR DEL NORTE DE SANTANDER</t>
  </si>
  <si>
    <t>https://community.secop.gov.co/Public/Tendering/ContractNoticePhases/View?PPI=CO1.PPI.42113573&amp;…</t>
  </si>
  <si>
    <t>300-2025-0103</t>
  </si>
  <si>
    <t>Celebración día de la familia con almuerzo y refrigerio en la playa.</t>
  </si>
  <si>
    <t>901172924-6</t>
  </si>
  <si>
    <t>TU GUIA DE VIAJES SAS</t>
  </si>
  <si>
    <t>https://community.secop.gov.co/Public/Tendering/ContractNoticePhases/View?PPI=CO1.PPI.42114411&amp;…</t>
  </si>
  <si>
    <t>300-2025-0104</t>
  </si>
  <si>
    <t xml:space="preserve">Prestación de servicios para la organización y ejecución del evento denominado dia de la familia dirigido a los funcionarios de La Previsora </t>
  </si>
  <si>
    <t>890801733-7</t>
  </si>
  <si>
    <t>FONDO DE EMPLEADOS UNIVERSIDAD DE CALDAS. SIGLA FONCALDAS</t>
  </si>
  <si>
    <t>https://community.secop.gov.co/Public/Tendering/ContractNoticePhases/View?PPI=CO1.PPI.42007042&amp;…</t>
  </si>
  <si>
    <t>300-2025-0105</t>
  </si>
  <si>
    <t>Realizar cambio de estructura para el aviso de la sucursal.</t>
  </si>
  <si>
    <t>https://community.secop.gov.co/Public/Tendering/ContractNoticePhases/View?PPI=CO1.PPI.42011524&amp;…</t>
  </si>
  <si>
    <t>300-2025-0106</t>
  </si>
  <si>
    <t>Compra de televisor y video proyector para la sucursal</t>
  </si>
  <si>
    <t>900977777-1</t>
  </si>
  <si>
    <t xml:space="preserve"> LA PIPA COMERCIALIZADORA S.A.S.</t>
  </si>
  <si>
    <t>https://community.secop.gov.co/Public/Tendering/ContractNoticePhases/View?PPI=CO1.PPI.42492862&amp;…</t>
  </si>
  <si>
    <t>300-2025-0107</t>
  </si>
  <si>
    <t>Prestar servicios de alimentación e ingreso de los funcionarios de LA PREVISORA al centro de recreación denominada Mawa.</t>
  </si>
  <si>
    <t>900490382-4</t>
  </si>
  <si>
    <t>MAXIMIZA S.A.S.</t>
  </si>
  <si>
    <t>https://community.secop.gov.co/Public/Tendering/ContractNoticePhases/View?PPI=CO1.PPI.42012508&amp;…</t>
  </si>
  <si>
    <t>300-2025-0108</t>
  </si>
  <si>
    <t>Celebración día de la familia para los funcionarios de la sucursal.</t>
  </si>
  <si>
    <t>43630836-</t>
  </si>
  <si>
    <t>YUDY ALEJANDRA RENDON CADAVID</t>
  </si>
  <si>
    <t>https://community.secop.gov.co/Public/Tendering/ContractNoticePhases/View?PPI=CO1.PPI.42495911&amp;…</t>
  </si>
  <si>
    <t>300-2025-0109</t>
  </si>
  <si>
    <t>Prestar los servicios para realización de actividad de bienestar dia de la familia para la sucursal.</t>
  </si>
  <si>
    <t>800096951-3</t>
  </si>
  <si>
    <t>FUNDACION PARQUE DE LA CULTURA CAFETERA</t>
  </si>
  <si>
    <t>https://community.secop.gov.co/Public/Tendering/ContractNoticePhases/View?PPI=CO1.PPI.42019629&amp;…</t>
  </si>
  <si>
    <t>300-2025-0110</t>
  </si>
  <si>
    <t>Prestación de servicio de comedor para 11 almuerzos el día 25 de julio para los Funcionarios de LA PREVIOSORA S.A., con el fin de celebrar el día de la Familia en la Sucursal Riohacha.</t>
  </si>
  <si>
    <t>12552821-</t>
  </si>
  <si>
    <t>https://community.secop.gov.co/Public/Tendering/ContractNoticePhases/View?PPI=CO1.PPI.41845500&amp;isFromPublicArea=True&amp;isModal=False</t>
  </si>
  <si>
    <t>300-2025-0111</t>
  </si>
  <si>
    <t>Prestar el servicio de pasadia para la celebración del día de la familia.</t>
  </si>
  <si>
    <t>1110061665-</t>
  </si>
  <si>
    <t>CARMEN VIVIANA AREVALO PEREZ</t>
  </si>
  <si>
    <t>https://community.secop.gov.co/Public/Tendering/ContractNoticePhases/View?PPI=CO1.PPI.42106642&amp;…</t>
  </si>
  <si>
    <t>300-2025-0112</t>
  </si>
  <si>
    <t>Prestación de servicios de restaurante para el Día de la Familia y Aniversario de la Previsora para la sucursal sincelejo.</t>
  </si>
  <si>
    <t>1100691246-</t>
  </si>
  <si>
    <t>ANDRES MAURICIO DIAZ URANGO</t>
  </si>
  <si>
    <t>https://community.secop.gov.co/Public/Tendering/ContractNoticePhases/View?PPI=CO1.PPI.42496640&amp;…</t>
  </si>
  <si>
    <t>300-2025-0113</t>
  </si>
  <si>
    <t>Servicio cena en conmemoración al día de la familia 2025 para funcionarios de Previsora sucursal Cartagena.</t>
  </si>
  <si>
    <t xml:space="preserve">INVERSIONES M S.A.S </t>
  </si>
  <si>
    <t>https://community.secop.gov.co/Public/Tendering/ContractNoticePhases/View?PPI=CO1.PPI.41846615&amp;isFromPublicArea=True&amp;isModal=False</t>
  </si>
  <si>
    <t>300-2025-0114</t>
  </si>
  <si>
    <t>Suministro e instalación y mantenimiento del aviso luminoso.</t>
  </si>
  <si>
    <t>https://community.secop.gov.co/Public/Tendering/ContractNoticePhases/View?PPI=CO1.PPI.41848077&amp;isFromPublicArea=True&amp;isModal=False</t>
  </si>
  <si>
    <t>300-2025-0115</t>
  </si>
  <si>
    <t>Suministro de nevera para la sucursal Medellin.</t>
  </si>
  <si>
    <t>https://community.secop.gov.co/Public/Tendering/ContractNoticePhases/View?PPI=CO1.PPI.41849768&amp;isFromPublicArea=True&amp;isModal=False</t>
  </si>
  <si>
    <t>300-2025-0116</t>
  </si>
  <si>
    <t>Adquisición, instalación y mantenimiento de la planta electrica de la sucursal</t>
  </si>
  <si>
    <t>https://community.secop.gov.co/Public/Tendering/ContractNoticePhases/View?PPI=CO1.PPI.41850389&amp;isFromPublicArea=True&amp;isModal=False</t>
  </si>
  <si>
    <t>300-2025-0117</t>
  </si>
  <si>
    <t>Prestación de servicio para el evento del día de la familia para los funcionarios de la sucursal.</t>
  </si>
  <si>
    <t>892000146-3</t>
  </si>
  <si>
    <t>CAJA DE COMPENSACION FAMILIAR COFREM</t>
  </si>
  <si>
    <t>https://community.secop.gov.co/Public/Tendering/ContractNoticePhases/View?PPI=CO1.PPI.42497629&amp;…</t>
  </si>
  <si>
    <t>300-2025-0118</t>
  </si>
  <si>
    <t>Prestar el serviciode salón para la celebración del día de la familia para los funcionarios de la sucursal.</t>
  </si>
  <si>
    <t>891800213-8</t>
  </si>
  <si>
    <t>CAJA DE COMPENSACION FAMILIAR DE BOYACA COMFABOY</t>
  </si>
  <si>
    <t>https://community.secop.gov.co/Public/Tendering/ContractNoticePhases/View?PPI=CO1.PPI.41851804&amp;isFromPublicArea=True&amp;isModal=False</t>
  </si>
  <si>
    <t>300-2025-0119</t>
  </si>
  <si>
    <t>Compra de Mesa Plegable Polietileno, Sillas Polipropileno, Televisor de 55” Smart TV, Greca cafetera Industrial en acero inoxidable.</t>
  </si>
  <si>
    <t>https://community.secop.gov.co/Public/Tendering/ContractNoticePhases/View?PPI=CO1.PPI.42500335&amp;…</t>
  </si>
  <si>
    <t>300-2025-0120</t>
  </si>
  <si>
    <t>Prestación de servicio para el evento del cumpleaños de La Previsora.</t>
  </si>
  <si>
    <t>https://www.secop.gov.co/CO1BusinessLine/Tendering/BuyerWorkArea/Index?DocUniqueIdentifier=CO1.BDOS…</t>
  </si>
  <si>
    <t>300-2025-0121</t>
  </si>
  <si>
    <t>Realizar evento celebración aniversario 71 años de La Previsora.</t>
  </si>
  <si>
    <t>901887177-1</t>
  </si>
  <si>
    <t xml:space="preserve">HOTEL GUANE INTERNACIONAL SAS </t>
  </si>
  <si>
    <t>https://community.secop.gov.co/Public/Tendering/ContractNoticePhases/View?PPI=CO1.PPI.42524311&amp;…</t>
  </si>
  <si>
    <t>300-2025-0122</t>
  </si>
  <si>
    <t>Prestación de servicio para la organización y ejecución del evento del compleaños de La Previsora.</t>
  </si>
  <si>
    <t>GRUPO INVERSIONES MONTOYA S.A.S.</t>
  </si>
  <si>
    <t>https://community.secop.gov.co/Public/Tendering/ContractNoticePhases/View?PPI=CO1.PPI.42638051&amp;…</t>
  </si>
  <si>
    <t>300-2025-0123</t>
  </si>
  <si>
    <t xml:space="preserve">Servicio de restaurante para la atención del evento de Aniversario 71 años de La Previsora. </t>
  </si>
  <si>
    <t>https://community.secop.gov.co/Public/Tendering/ContractNoticePhases/View?PPI=CO1.PPI.42524670&amp;…</t>
  </si>
  <si>
    <t>300-2025-0124</t>
  </si>
  <si>
    <t xml:space="preserve">Contratar el servicio para atender la actividad de aniversario Previsora. </t>
  </si>
  <si>
    <t>901324042-9</t>
  </si>
  <si>
    <t>GRUPO LA AZOTEA S.A.S.</t>
  </si>
  <si>
    <t>https://community.secop.gov.co/Public/Tendering/ContractNoticePhases/View?PPI=CO1.PPI.42701559&amp;…</t>
  </si>
  <si>
    <t>300-2025-0125</t>
  </si>
  <si>
    <t>Realizar actividad aniversario # 71 Previsora Seguros.</t>
  </si>
  <si>
    <t>901846085-5</t>
  </si>
  <si>
    <t>DIZI RESTO BAR S.A.S.</t>
  </si>
  <si>
    <t>https://community.secop.gov.co/Public/Tendering/ContractNoticePhases/View?PPI=CO1.PPI.42702957&amp;…</t>
  </si>
  <si>
    <t>300-2025-0126</t>
  </si>
  <si>
    <t>https://community.secop.gov.co/Public/Tendering/ContractNoticePhases/View?PPI=CO1.PPI.42704330&amp;…</t>
  </si>
  <si>
    <t>300-2025-0127</t>
  </si>
  <si>
    <t>Prestar el servicio para suministrar espacio, logística y alimentación para la actividad de aniversario 71 años de La Previsora.</t>
  </si>
  <si>
    <t>901663753-0</t>
  </si>
  <si>
    <t xml:space="preserve"> GOMEZ DE MARINILLA S.A.S</t>
  </si>
  <si>
    <t>https://community.secop.gov.co/Public/Tendering/ContractNoticePhases/View?PPI=CO1.PPI.42705064&amp;…</t>
  </si>
  <si>
    <t>300-2025-0128</t>
  </si>
  <si>
    <t xml:space="preserve">Prestar los servicios de restaurante para la celebración del aniversario # 71 de La Previsora. </t>
  </si>
  <si>
    <t>801004673-0</t>
  </si>
  <si>
    <t>VASQUEZ E HIJOS Y CIA S. EN C.S.</t>
  </si>
  <si>
    <t>https://community.secop.gov.co/Public/Tendering/ContractNoticePhases/View?PPI=CO1.PPI.42638773&amp;…</t>
  </si>
  <si>
    <t>300-2025-0129</t>
  </si>
  <si>
    <t>Prestar servicio de restaurante con el fin de celebrar el aniversario  # 71 de La Previsora.</t>
  </si>
  <si>
    <t>GHL GRAND VILLAVICENCIO HOTEL Y CENTRO DE CONVENCIONES</t>
  </si>
  <si>
    <t>https://community.secop.gov.co/Public/Tendering/ContractNoticePhases/View?PPI=CO1.PPI.42706319&amp;…</t>
  </si>
  <si>
    <t>300-2025-0130</t>
  </si>
  <si>
    <t>https://community.secop.gov.co/Public/Tendering/ContractNoticePhases/View?PPI=CO1.PPI.42706795&amp;…</t>
  </si>
  <si>
    <t>300-2025-0131</t>
  </si>
  <si>
    <t>Prestar servicio de almuerzo para el evento del  cumpleaños No. 71 de la Previsora.</t>
  </si>
  <si>
    <t>901920489-3</t>
  </si>
  <si>
    <t>RESTAURANTE MING YUEN S.A.S.</t>
  </si>
  <si>
    <t>https://community.secop.gov.co/Public/Tendering/ContractNoticePhases/View?PPI=CO1.PPI.42711712&amp;…</t>
  </si>
  <si>
    <t>300-2025-0132</t>
  </si>
  <si>
    <t>Prestar servicio de logística y suministro de Catering para la celebración del aniversario No. 71 de la Previsora S.A en la sucursal Florencia.</t>
  </si>
  <si>
    <t>https://community.secop.gov.co/Public/Tendering/ContractNoticePhases/View?PPI=CO1.PPI.42710630&amp;…</t>
  </si>
  <si>
    <t>300-2025-0133</t>
  </si>
  <si>
    <t xml:space="preserve">Prestación de servicio para la impresión de la imagen corporativa por cambio del aviso de la sucursal. </t>
  </si>
  <si>
    <t>https://community.secop.gov.co/Public/Tendering/ContractNoticePhases/View?PPI=CO1.PPI.42530834&amp;…</t>
  </si>
  <si>
    <t>300-2025-0134</t>
  </si>
  <si>
    <t xml:space="preserve">Celebración dia de la familia para los funcionarios de la sucursal de Medellin. Suministro de 162 tiqueteras. </t>
  </si>
  <si>
    <t xml:space="preserve">CAJA DE COMPENSACION FAMILIAR DE ANTIOQUIA COMFAMA </t>
  </si>
  <si>
    <t>https://community.secop.gov.co/Public/Tendering/ContractNoticePhases/View?PPI=CO1.PPI.42099129&amp;…</t>
  </si>
  <si>
    <t>300-2025-0135</t>
  </si>
  <si>
    <t xml:space="preserve">Servicio de pasadía en el Parque del Café ubicado en el kilometro 6 via Montenegro, para el día de la familia de los funcionarios. </t>
  </si>
  <si>
    <t>890303208-5</t>
  </si>
  <si>
    <t>CAJA DE COMPENSACION FAMILIAR DEL VALLE DEL CAUCA - COMFAMILIAR ANDI - COMFANDI</t>
  </si>
  <si>
    <t>https://community.secop.gov.co/Public/Tendering/ContractNoticePhases/View?PPI=CO1.PPI.43034578&amp;…</t>
  </si>
  <si>
    <t>300-2025-0136</t>
  </si>
  <si>
    <t>https://community.secop.gov.co/Public/Tendering/ContractNoticePhases/View?PPI=CO1.PPI.42714052&amp;…</t>
  </si>
  <si>
    <t>300-2025-0137</t>
  </si>
  <si>
    <t>Contratación para la compra e instalación de luminarias LED en la oficina de la Sucursal.</t>
  </si>
  <si>
    <t>1053823952-</t>
  </si>
  <si>
    <t>JULIAN ANDRES AGUDELO VALENCIA</t>
  </si>
  <si>
    <t>https://community.secop.gov.co/Public/Tendering/ContractNoticePhases/View?PPI=CO1.PPI.42102283&amp;…</t>
  </si>
  <si>
    <t>300-2025-0138</t>
  </si>
  <si>
    <t>Contratar los servicios para el desarrollo de la actividad de integración familiar para los familiares y funcionarios de la Previsora S.A.</t>
  </si>
  <si>
    <t>900823602-0</t>
  </si>
  <si>
    <t>MAKROANDINA S.A.S</t>
  </si>
  <si>
    <t>https://community.secop.gov.co/Public/Tendering/ContractNoticePhases/View?PPI=CO1.PPI.43036907&amp;…</t>
  </si>
  <si>
    <t>300-2025-0139</t>
  </si>
  <si>
    <t xml:space="preserve">Prestar el servicio para el desmonte y montaje de la impresión en papel panaflex, con los colores de la nueva imagen de la compañía. </t>
  </si>
  <si>
    <t>14475977-</t>
  </si>
  <si>
    <t>ALVARO ARAGON RODRIGUEZ</t>
  </si>
  <si>
    <t>https://community.secop.gov.co/Public/Tendering/ContractNoticePhases/View?PPI=CO1.PPI.42730527&amp;…</t>
  </si>
  <si>
    <t>300-2025-0140</t>
  </si>
  <si>
    <t>Suministro de 2 extintores CO2</t>
  </si>
  <si>
    <t>91480357-</t>
  </si>
  <si>
    <t>https://community.secop.gov.co/Public/Tendering/ContractNoticePhases/View?PPI=CO1.PPI.43039951&amp;…</t>
  </si>
  <si>
    <t>300-2025-0141</t>
  </si>
  <si>
    <t>Compra de equipo de aire acondicionado para la oficina de gerencia de la Sucursal.</t>
  </si>
  <si>
    <t>https://community.secop.gov.co/Public/Tendering/ContractNoticePhases/View?PPI=CO1.PPI.43040809&amp;…</t>
  </si>
  <si>
    <t>300-2025-0142</t>
  </si>
  <si>
    <t>Realizar obras de pintura y arreglos generales en la sucursal.</t>
  </si>
  <si>
    <t>901675944-2</t>
  </si>
  <si>
    <t>CONSTRUCTORA LSHG S.A.S</t>
  </si>
  <si>
    <t>https://community.secop.gov.co/Public/Tendering/ContractNoticePhases/View?PPI=CO1.PPI.43041071&amp;…</t>
  </si>
  <si>
    <t>300-2025-0143</t>
  </si>
  <si>
    <t>Cambio de lona y mantenimiento del aviso luminoso externo con la nueva imagen de la Compañía, Sucursal Riohacha.</t>
  </si>
  <si>
    <t>77194984-</t>
  </si>
  <si>
    <t>EDUWAR JIMMY GUERRA AMARANTO</t>
  </si>
  <si>
    <t>https://community.secop.gov.co/Public/Tendering/ContractNoticePhases/View?PPI=CO1.PPI.43041739&amp;…</t>
  </si>
  <si>
    <t>300-2025-0144</t>
  </si>
  <si>
    <t>Compra de 2 extintores y recarga de los extintores de la sucursal.</t>
  </si>
  <si>
    <t>36176894-</t>
  </si>
  <si>
    <t>https://community.secop.gov.co/Public/Tendering/ContractNoticePhases/View?PPI=CO1.PPI.43809101&amp;…</t>
  </si>
  <si>
    <t>300-2025-0145</t>
  </si>
  <si>
    <t>Mantenimiento preventivo y correctivo de puntos Red de datos, cableado y puntos eléctricos de computadores e impresoras.</t>
  </si>
  <si>
    <t>https://community.secop.gov.co/Public/Tendering/ContractNoticePhases/View?PPI=CO1.PPI.43065586&amp;…</t>
  </si>
  <si>
    <t>300-2025-0146</t>
  </si>
  <si>
    <t>Servicio de mantenimiento preventivo y/o correctivo, de la planta eléctrica y sus partes.</t>
  </si>
  <si>
    <t>https://community.secop.gov.co/Public/Tendering/ContractNoticePhases/View?PPI=CO1.PPI.43809181&amp;…</t>
  </si>
  <si>
    <t>300-2025-0147</t>
  </si>
  <si>
    <t>Realizar el evento día de la familia 2025.</t>
  </si>
  <si>
    <t>https://community.secop.gov.co/Public/Tendering/ContractNoticePhases/View?PPI=CO1.PPI.43809799&amp;…</t>
  </si>
  <si>
    <t>300-2025-0148</t>
  </si>
  <si>
    <t>Suministro e instalación de 7 calefactores para la sucursal</t>
  </si>
  <si>
    <t>901927678-0</t>
  </si>
  <si>
    <t>SISTEMAS DE CALEFACCION BOYACA S.A.S</t>
  </si>
  <si>
    <t>https://community.secop.gov.co/Public/Tendering/ContractNoticePhases/View?PPI=CO1.PPI.43810615&amp;…</t>
  </si>
  <si>
    <t>300-2025-0149</t>
  </si>
  <si>
    <t>Realizar el cambio de avisos de la sucursal, de acuerdo con la nueva imagen de la compañía.</t>
  </si>
  <si>
    <t>901964379-0</t>
  </si>
  <si>
    <t>ENERPRINT S.A.S</t>
  </si>
  <si>
    <t>https://community.secop.gov.co/Public/Tendering/ContractNoticePhases/View?PPI=CO1.PPI.43378462&amp;…</t>
  </si>
  <si>
    <t>300-2025-0150</t>
  </si>
  <si>
    <t>Realizar cambio de aviso por la nueva imagen corporativa e instalación de la señalización interna de las áreas de la sucursal.</t>
  </si>
  <si>
    <t>901135299-3</t>
  </si>
  <si>
    <t>PUBLICOM CASA CREATIVA SAS - BIC</t>
  </si>
  <si>
    <t>https://community.secop.gov.co/Public/Tendering/ContractNoticePhases/View?PPI=CO1.PPI.43380028&amp;…</t>
  </si>
  <si>
    <t>300-2025-0151</t>
  </si>
  <si>
    <t>Prestación de servicio de resane, pintura y arreglos generales en paredes, puertas y muebles de las oficinas de la sucursal.</t>
  </si>
  <si>
    <t>https://community.secop.gov.co/Public/Tendering/ContractNoticePhases/View?PPI=CO1.PPI.43380716&amp;…</t>
  </si>
  <si>
    <t>300-2025-0152</t>
  </si>
  <si>
    <t>Prestar el servicio de resane, pintura y arreglos generales en las oficinas de la sucursal.</t>
  </si>
  <si>
    <t>TS CONSTRUCCIONES Y SUMINISTROS SAS</t>
  </si>
  <si>
    <t>https://community.secop.gov.co/Public/Tendering/ContractNoticePhases/View?PPI=CO1.PPI.43378845&amp;…</t>
  </si>
  <si>
    <t>300-2025-0153</t>
  </si>
  <si>
    <t>Suministro de 2 aires acondicionados para la sucursal.</t>
  </si>
  <si>
    <t>https://community.secop.gov.co/Public/Tendering/ContractNoticePhases/View?PPI=CO1.PPI.43811353&amp;…</t>
  </si>
  <si>
    <t>300-2025-0154</t>
  </si>
  <si>
    <t>Prestar el servicio de mantenimiento salon comercial de la sucursal.</t>
  </si>
  <si>
    <t>901936164-5</t>
  </si>
  <si>
    <t xml:space="preserve">INGENIUM JS INGENIERIA Y CONSTRUCCION SAS </t>
  </si>
  <si>
    <t>https://community.secop.gov.co/Public/Tendering/ContractNoticePhases/View?PPI=CO1.PPI.43810681&amp;isFromPublicArea=True&amp;isModal=False</t>
  </si>
  <si>
    <t>300-2025-0155</t>
  </si>
  <si>
    <t>Mantenimiento preventivo y/o correctivo, de las sillas de oficina y sus partes para la vigencia 2025-2026.</t>
  </si>
  <si>
    <t>MOVI MANTENIMIENTOS J&amp;H S.A.S.</t>
  </si>
  <si>
    <t>https://community.secop.gov.co/Public/Tendering/ContractNoticePhases/View?PPI=CO1.PPI.45627697&amp;isFromPublicArea=True&amp;isModal=False</t>
  </si>
  <si>
    <t>300-2025-0156</t>
  </si>
  <si>
    <t>Suministro e instalación de dos aires acondicionados en la sucursal Mocoa.</t>
  </si>
  <si>
    <t>https://community.secop.gov.co/Public/Tendering/ContractNoticePhases/View?PPI=CO1.PPI.43811978&amp;…</t>
  </si>
  <si>
    <t>300-2025-0157</t>
  </si>
  <si>
    <t xml:space="preserve">Suministro de muebles y enseres y pintura en general de las oficinas de la sucursal. </t>
  </si>
  <si>
    <t>https://community.secop.gov.co/Public/Tendering/ContractNoticePhases/View?PPI=CO1.PPI.44272600&amp;isFromPublicArea=True&amp;isModal=False</t>
  </si>
  <si>
    <t>300-2025-0158</t>
  </si>
  <si>
    <t xml:space="preserve">Suministro e instalación de persianas que incluye mantenimiento, para la sucursal de Bucaramanga. </t>
  </si>
  <si>
    <t>37833652-</t>
  </si>
  <si>
    <t>DORA LESMES ACOSTA</t>
  </si>
  <si>
    <t>https://community.secop.gov.co/Public/Tendering/ContractNoticePhases/View?PPI=CO1.PPI.44273194&amp;isFromPublicArea=True&amp;isModal=False</t>
  </si>
  <si>
    <t>300-2025-0159</t>
  </si>
  <si>
    <t>Prestar el servicio para realizar actividad de cierre de gestión comercial del año 2025 para los aliados de La sucursal Yopal.</t>
  </si>
  <si>
    <t>https://community.secop.gov.co/Public/Tendering/ContractNoticePhases/View?PPI=CO1.PPI.44273864&amp;isFromPublicArea=True&amp;isModal=False</t>
  </si>
  <si>
    <t>300-2025-0160</t>
  </si>
  <si>
    <t>Realizar obras de adecuación en el área del comedor y sala de capacitación de la Sucursal.</t>
  </si>
  <si>
    <t>901958148-1</t>
  </si>
  <si>
    <t>ALLPROCOL SAS</t>
  </si>
  <si>
    <t>https://community.secop.gov.co/Public/Tendering/ContractNoticePhases/View?PPI=CO1.PPI.45630963&amp;isFromPublicArea=True&amp;isModal=False</t>
  </si>
  <si>
    <t>300-2025-0161</t>
  </si>
  <si>
    <t>Prestar el servicio de realizar el cambio de los dos avisos publicitarios de la sucursal Quibdo.</t>
  </si>
  <si>
    <t>https://community.secop.gov.co/Public/Tendering/ContractNoticePhases/View?PPI=CO1.PPI.45629627&amp;isFromPublicArea=True&amp;isModal=False</t>
  </si>
  <si>
    <t>300-2025-0162</t>
  </si>
  <si>
    <t>Realizar evento - reunión fin de año con aliados de la sucursal Arauca</t>
  </si>
  <si>
    <t>https://community.secop.gov.co/Public/Tendering/ContractNoticePhases/View?PPI=CO1.PPI.45634217&amp;isFromPublicArea=True&amp;isModal=False</t>
  </si>
  <si>
    <t>300-2025-0163</t>
  </si>
  <si>
    <t xml:space="preserve">Prestar el servicio para desarrollar la actividad de cierre de gestión para los agentes y agencias de la sucursal Armenia.  </t>
  </si>
  <si>
    <t>900273380-1</t>
  </si>
  <si>
    <t>CAFE QUINDIO S.A.S.</t>
  </si>
  <si>
    <t>https://community.secop.gov.co/Public/Tendering/ContractNoticePhases/View?PPI=CO1.PPI.45631177&amp;isFromPublicArea=True&amp;isModal=False</t>
  </si>
  <si>
    <t>300-2025-0164</t>
  </si>
  <si>
    <t>Contratar el suministro e instalación del aviso publicitario exterior de la sucursal Florencia.</t>
  </si>
  <si>
    <t>1117507890-</t>
  </si>
  <si>
    <t>MARIANA MILENA MONJE MORENO</t>
  </si>
  <si>
    <t>https://community.secop.gov.co/Public/Tendering/ContractNoticePhases/View?PPI=CO1.PPI.45634641&amp;isFromPublicArea=True&amp;isModal=False</t>
  </si>
  <si>
    <t>300-2025-0165</t>
  </si>
  <si>
    <t>Realizar las reparaciones locativas, adecuaciones de espacios, suministro e instalación de muebles y complementarios para la Sucursal.</t>
  </si>
  <si>
    <t>17691508-</t>
  </si>
  <si>
    <t>https://community.secop.gov.co/Public/Tendering/ContractNoticePhases/View?PPI=CO1.PPI.45634775&amp;isFromPublicArea=True&amp;isModal=False</t>
  </si>
  <si>
    <t>300-2025-0166</t>
  </si>
  <si>
    <t>Prestar el servicio de espacio para realizar el cierre de gestión agentes y agencia de la sucursal año 2025.</t>
  </si>
  <si>
    <t>901887135-0</t>
  </si>
  <si>
    <t>GRUPO COCINA GASTRONOMICA S.A.S.</t>
  </si>
  <si>
    <t>https://community.secop.gov.co/Public/Tendering/ContractNoticePhases/View?PPI=CO1.PPI.45635884&amp;isFromPublicArea=True&amp;isModal=False</t>
  </si>
  <si>
    <t>300-2025-0167</t>
  </si>
  <si>
    <t xml:space="preserve">Suministro e instalación de 6 aires acondicionados para la sucursal. </t>
  </si>
  <si>
    <t>https://community.secop.gov.co/Public/Tendering/ContractNoticePhases/View?PPI=CO1.PPI.45636700&amp;isFromPublicArea=True&amp;isModal=False</t>
  </si>
  <si>
    <t>300-2025-0168</t>
  </si>
  <si>
    <t>Prestar el servicio de catering para Reunión Cierre de Gestión Año 2025 Agentes y Agencias de la Sucursal Popayan.</t>
  </si>
  <si>
    <t>901935016-9</t>
  </si>
  <si>
    <t>INVERSIONES OVEJA SAS</t>
  </si>
  <si>
    <t>https://community.secop.gov.co/Public/Tendering/ContractNoticePhases/View?PPI=CO1.PPI.45637392&amp;isFromPublicArea=True&amp;isModal=False</t>
  </si>
  <si>
    <t>300-2025-0169</t>
  </si>
  <si>
    <t xml:space="preserve">Realizar adecuación integral y mantenimientos generales a las instalaciones de la sucursal. </t>
  </si>
  <si>
    <t>https://community.secop.gov.co/Public/Tendering/ContractNoticePhases/View?PPI=CO1.PPI.45639587&amp;isFromPublicArea=True&amp;isModal=False</t>
  </si>
  <si>
    <t>300-2025-0170</t>
  </si>
  <si>
    <t>Contratar el servicio y logística para la actividad de Cierre de G.estión Año 2025 de los funcionarios de la sucursal Pereira.</t>
  </si>
  <si>
    <t>901926346-6</t>
  </si>
  <si>
    <t>MAGESTIC PRODUCCION Y LOGISTICA S.A.S.</t>
  </si>
  <si>
    <t>https://community.secop.gov.co/Public/Tendering/ContractNoticePhases/View?PPI=CO1.PPI.45640696&amp;isFromPublicArea=True&amp;isModal=False</t>
  </si>
  <si>
    <t>300-2025-0171</t>
  </si>
  <si>
    <t xml:space="preserve">Cambio de avisos y mantenimiento de sus soportes y cajas de luz. </t>
  </si>
  <si>
    <t>901670664-2</t>
  </si>
  <si>
    <t>BIMEDIA STUDIO S.A.S.</t>
  </si>
  <si>
    <t>https://community.secop.gov.co/Public/Tendering/ContractNoticePhases/View?PPI=CO1.PPI.45642124&amp;isFromPublicArea=True&amp;isModal=False</t>
  </si>
  <si>
    <t>300-2025-0172</t>
  </si>
  <si>
    <t>Contratar los servicios de un operador logístico para garantizar el adecuado desarrollo del evento denominado cierre de gestión agentes y agencias sucursal
Florencia año 2025.</t>
  </si>
  <si>
    <t>https://community.secop.gov.co/Public/Tendering/ContractNoticePhases/View?PPI=CO1.PPI.45646111&amp;isFromPublicArea=True&amp;isModal=False</t>
  </si>
  <si>
    <t>300-2025-0173</t>
  </si>
  <si>
    <t>Servicios de alimentos y bebidas a los funcionarios de La Previsora.</t>
  </si>
  <si>
    <t>37083718-</t>
  </si>
  <si>
    <t>DIANA MARIA LORA VILLAREAL</t>
  </si>
  <si>
    <t>https://community.secop.gov.co/Public/Tendering/ContractNoticePhases/View?PPI=CO1.PPI.45630375&amp;isFromPublicArea=True&amp;isModal=False</t>
  </si>
  <si>
    <t>300-2025-0174</t>
  </si>
  <si>
    <t>Contratar los servicios de un operador logístico para garantizar el adecuado desarrollo del evento denominado cierre de gestión funcionarios Sucursal Florencia
año 2025.</t>
  </si>
  <si>
    <t>https://community.secop.gov.co/Public/Tendering/ContractNoticePhases/View?PPI=CO1.PPI.45647097&amp;isFromPublicArea=True&amp;isModal=False</t>
  </si>
  <si>
    <t>300-2025-0175</t>
  </si>
  <si>
    <t>Servicios de alimentos y bebidas a los aliados estratégicos adscritos a La Previsor S. A.</t>
  </si>
  <si>
    <t>https://community.secop.gov.co/Public/Tendering/ContractNoticePhases/View?PPI=CO1.PPI.45638495&amp;isFromPublicArea=True&amp;isModal=False</t>
  </si>
  <si>
    <t>300-2025-0176</t>
  </si>
  <si>
    <t xml:space="preserve">Prestar el servicio de desmonte y monte del aviso de la sucursal. </t>
  </si>
  <si>
    <t>16483766-</t>
  </si>
  <si>
    <t>FRANCISCO RIASCOS HERMAN</t>
  </si>
  <si>
    <t>https://community.secop.gov.co/Public/Tendering/ContractNoticePhases/View?PPI=CO1.PPI.45650743&amp;isFromPublicArea=True&amp;isModal=False</t>
  </si>
  <si>
    <t>300-2025-0177</t>
  </si>
  <si>
    <t>Realizar Inspección y mantenimiento a los sistemas de detección y extinción automática de incendio de los dos cuartos técnicos de la sucursal Medellin.</t>
  </si>
  <si>
    <t>COMEX INTERNACIONAL S.A.S</t>
  </si>
  <si>
    <t>https://community.secop.gov.co/Public/Tendering/ContractNoticePhases/View?PPI=CO1.PPI.45651980&amp;isFromPublicArea=True&amp;isModal=False</t>
  </si>
  <si>
    <t>300-2025-0178</t>
  </si>
  <si>
    <t>Servicio de almuerzo para la reunión cierre de gestión año 2025 Agentes y Agencias sucursal Pereira.</t>
  </si>
  <si>
    <t>901948234-4</t>
  </si>
  <si>
    <t>DON ANGEL S.A.S</t>
  </si>
  <si>
    <t>https://community.secop.gov.co/Public/Tendering/ContractNoticePhases/View?PPI=CO1.PPI.44227420&amp;isFromPublicArea=True&amp;isModal=False</t>
  </si>
  <si>
    <t>300-2025-0179</t>
  </si>
  <si>
    <t>Suministro e instalación del sistema de los aires acondicionados para la sucursal.</t>
  </si>
  <si>
    <t>https://community.secop.gov.co/Public/Tendering/ContractNoticePhases/View?PPI=CO1.PPI.45654832&amp;isFromPublicArea=True&amp;isModal=False</t>
  </si>
  <si>
    <t>300-2025-0180</t>
  </si>
  <si>
    <t>Servicio de restaurante evento cierre de gestión aliados sucursal Montería.</t>
  </si>
  <si>
    <t>https://community.secop.gov.co/Public/Tendering/ContractNoticePhases/View?PPI=CO1.PPI.45648769&amp;isFromPublicArea=True&amp;isModal=False</t>
  </si>
  <si>
    <t>300-2025-0181</t>
  </si>
  <si>
    <t>Prestar los servicios para el Mantenimiento Preventivo de la planta eléctrica, de la sucursal.</t>
  </si>
  <si>
    <t>https://community.secop.gov.co/Public/Tendering/ContractNoticePhases/View?PPI=CO1.PPI.45643169&amp;isFromPublicArea=True&amp;isModal=False</t>
  </si>
  <si>
    <t>300-2025-0182</t>
  </si>
  <si>
    <t>Servicio de salón, logística, alimentación sonido, video beam y ambientación musical para la actividad de cierre de gestión año 2025 para los aliados estratégicos de la sucursal Medellin.</t>
  </si>
  <si>
    <t>GOMEZ DE MARINILLA S.A.S</t>
  </si>
  <si>
    <t>https://community.secop.gov.co/Public/Tendering/ContractNoticePhases/View?PPI=CO1.PPI.43959932&amp;isFromPublicArea=True&amp;isModal=False</t>
  </si>
  <si>
    <t>300-2025-0183</t>
  </si>
  <si>
    <t xml:space="preserve">Adquisición e instalación de planta eléctrica para la sucursal. </t>
  </si>
  <si>
    <t>63527265-</t>
  </si>
  <si>
    <t>LUZ STELLA PEREZ MENDEZ</t>
  </si>
  <si>
    <t>https://community.secop.gov.co/Public/Tendering/ContractNoticePhases/View?PPI=CO1.PPI.44228343&amp;isFromPublicArea=True&amp;isModal=False</t>
  </si>
  <si>
    <t>300-2025-0184</t>
  </si>
  <si>
    <t xml:space="preserve">Prestar el servicio de restaurante para el evento cierre de gestión aliados de la sucursal. </t>
  </si>
  <si>
    <t>900686927-0</t>
  </si>
  <si>
    <t>HABITAT DE EXPERIENCIAS S.A.S</t>
  </si>
  <si>
    <t>https://community.secop.gov.co/Public/Tendering/ContractNoticePhases/View?PPI=CO1.PPI.44228823&amp;isFromPublicArea=True&amp;isModal=False</t>
  </si>
  <si>
    <t>300-2025-0185</t>
  </si>
  <si>
    <t>Adecuación física, mantenimiento correctivo y mejoramiento de la infraestructura de  la sucursal Quibdó, especificamente en la intervención de la cubierta y estructura del cielo raso.</t>
  </si>
  <si>
    <t>79904629-</t>
  </si>
  <si>
    <t>ROSSIER STAN PEREA PEREA</t>
  </si>
  <si>
    <t>https://community.secop.gov.co/Public/Tendering/ContractNoticePhases/View?PPI=CO1.PPI.45705892&amp;isFromPublicArea=True&amp;isModal=False</t>
  </si>
  <si>
    <t>300-2025-0186</t>
  </si>
  <si>
    <t xml:space="preserve">Evento cierre de gestión 2025 agentes y agencias. </t>
  </si>
  <si>
    <t>901602379-8</t>
  </si>
  <si>
    <t>HOTELES DE VILLAVICENCIO SOCIEDAD POR ACCIONES SIMPLIFICADA</t>
  </si>
  <si>
    <t>300-2025-0187</t>
  </si>
  <si>
    <t>1016100211-</t>
  </si>
  <si>
    <t>MELANIE GUISELLE CALLE QUINTERO</t>
  </si>
  <si>
    <t>https://community.secop.gov.co/Public/Tendering/ContractNoticePhases/View?PPI=CO1.PPI.44229857&amp;isFromPublicArea=True&amp;isModal=False</t>
  </si>
  <si>
    <t>300-2025-0188</t>
  </si>
  <si>
    <t>Servicio para atender la actividad de cierre de año 2025 dirigido a agentes y agencias para presentar las cifras del año.</t>
  </si>
  <si>
    <t>900455984-1</t>
  </si>
  <si>
    <t>RODIZIO DO BRASIL S.A.S.</t>
  </si>
  <si>
    <t>https://community.secop.gov.co/Public/Tendering/ContractNoticePhases/View?PPI=CO1.PPI.44228861&amp;isFromPublicArea=True&amp;isModal=False</t>
  </si>
  <si>
    <t>300-2025-0189</t>
  </si>
  <si>
    <t>Servicios para el desarrollo de la reunión de cierre de gestión de aliados de la sucursal Neiva .</t>
  </si>
  <si>
    <t>901602362-3</t>
  </si>
  <si>
    <t>OPERADORA DE NEIVA SOCIEDAD POR ACCIONES SIMPLIFICADA</t>
  </si>
  <si>
    <t>https://community.secop.gov.co/Public/Tendering/ContractNoticePhases/View?PPI=CO1.PPI.44228385&amp;isFromPublicArea=True&amp;isModal=False</t>
  </si>
  <si>
    <t>300-2025-0190</t>
  </si>
  <si>
    <t>Servicio de catering para el evento institucional cierre de gestión año 2025  Agentes y Agencias.</t>
  </si>
  <si>
    <t>ORGANIZACION EPICCO S.A.S.</t>
  </si>
  <si>
    <t>https://community.secop.gov.co/Public/Tendering/ContractNoticePhases/View?PPI=CO1.PPI.44230227&amp;isFromPublicArea=True&amp;isModal=False</t>
  </si>
  <si>
    <t>300-2025-0191</t>
  </si>
  <si>
    <t>Evento cierre de gestión funcionarios sucursal Buenaventura</t>
  </si>
  <si>
    <t>79336402-</t>
  </si>
  <si>
    <t>SAUL MONARD DIAZ GRANADOS</t>
  </si>
  <si>
    <t>https://community.secop.gov.co/Public/Tendering/ContractNoticePhases/View?PPI=CO1.PPI.44232489&amp;isFromPublicArea=True&amp;isModal=False</t>
  </si>
  <si>
    <t>300-2025-0192</t>
  </si>
  <si>
    <t>Evento cierre de gestión año 2025 agentes y agencias sucursal Tunja.</t>
  </si>
  <si>
    <t>1049617971-</t>
  </si>
  <si>
    <t xml:space="preserve">SEGUNDO JOAQUIN BERNAL LOPEZ </t>
  </si>
  <si>
    <t>https://community.secop.gov.co/Public/Tendering/ContractNoticePhases/View?PPI=CO1.PPI.44233199&amp;isFromPublicArea=True&amp;isModal=False</t>
  </si>
  <si>
    <t>300-2025-0193</t>
  </si>
  <si>
    <t>Evento cierre de gestión año 2025 agentes y agencias sucursal Buenaventura</t>
  </si>
  <si>
    <t>900192867-6</t>
  </si>
  <si>
    <t>SOCIEDAD PURPLE INVESTMENTS S.A.S</t>
  </si>
  <si>
    <t>https://community.secop.gov.co/Public/Tendering/ContractNoticePhases/View?PPI=CO1.PPI.44233124&amp;isFromPublicArea=True&amp;isModal=False</t>
  </si>
  <si>
    <t>300-2025-0194</t>
  </si>
  <si>
    <t>Evento cierre de gestión funcionarios sucursal Villavicencio.</t>
  </si>
  <si>
    <t>1032441450-</t>
  </si>
  <si>
    <t>ANGELA ALEXANDRA MARTINEZ RAMIREZ</t>
  </si>
  <si>
    <t xml:space="preserve">https://community.secop.gov.co/Public/Tendering/ContractNoticePhases/View?PPI=CO1.PPI.44231216&amp;isFromPublicArea=True&amp;isModal=False </t>
  </si>
  <si>
    <t>300-2025-0195</t>
  </si>
  <si>
    <t xml:space="preserve">Compra de muebles de oficina (poltronas), para la sucursal. </t>
  </si>
  <si>
    <t>https://community.secop.gov.co/Public/Tendering/ContractNoticePhases/View?PPI=CO1.PPI.44233780&amp;isFromPublicArea=True&amp;isModal=False</t>
  </si>
  <si>
    <t>300-2025-0196</t>
  </si>
  <si>
    <t>Servicio para realizar la actividad de cierre de gestión del año 2025 para los funcionarios.</t>
  </si>
  <si>
    <t>https://community.secop.gov.co/Public/Tendering/ContractNoticePhases/View?PPI=CO1.PPI.44238831&amp;isFromPublicArea=True&amp;isModal=False</t>
  </si>
  <si>
    <t>300-2025-0197</t>
  </si>
  <si>
    <t>Reunión fin de año con funcionarios de la Sucursal Arauca</t>
  </si>
  <si>
    <t>https://community.secop.gov.co/Public/Tendering/ContractNoticePhases/View?PPI=CO1.PPI.44237700&amp;isFromPublicArea=True&amp;isModal=False</t>
  </si>
  <si>
    <t>300-2025-0198</t>
  </si>
  <si>
    <t>Actividad cierre año 2025 Agentes y Agencias dirigido a los aliados estratégicos. Sucursal Manizales.</t>
  </si>
  <si>
    <t>4330579-</t>
  </si>
  <si>
    <t>GILBERTO GIRALDO GÓMEZ</t>
  </si>
  <si>
    <t>https://community.secop.gov.co/Public/Tendering/ContractNoticePhases/View?PPI=CO1.PPI.44240014&amp;isFromPublicArea=True&amp;isModal=False</t>
  </si>
  <si>
    <t>300-2025-0199</t>
  </si>
  <si>
    <t xml:space="preserve">Servicio de mantenimiento para la puerta automatica de la entrada principal de la oficina de la sucursal. </t>
  </si>
  <si>
    <t>300-2025-0200</t>
  </si>
  <si>
    <t>Suministro de elementos con publicidad de la sucursal, acorde a la imagen actual de la compañía.</t>
  </si>
  <si>
    <t>https://community.secop.gov.co/Public/Tendering/ContractNoticePhases/View?PPI=CO1.PPI.45705313&amp;isFromPublicArea=True&amp;isModal=False</t>
  </si>
  <si>
    <t>300-2025-0201</t>
  </si>
  <si>
    <t>Cierre de año 2025 dirigido a agentes y agencias de la sucursal Riohacha con el objetivo de presentar cifras.</t>
  </si>
  <si>
    <t>901456696-1</t>
  </si>
  <si>
    <t>ALUA INVERSIONES SAS</t>
  </si>
  <si>
    <t>https://community.secop.gov.co/Public/Tendering/ContractNoticePhases/View?PPI=CO1.PPI.44231784&amp;isFromPublicArea=True&amp;isModal=False</t>
  </si>
  <si>
    <t>300-2025-0202</t>
  </si>
  <si>
    <t>Servicio de restaurante para reunión cierre de gestión año 2025 funcionarios de la sucursal Sincelejo.</t>
  </si>
  <si>
    <t xml:space="preserve">https://community.secop.gov.co/Public/Tendering/ContractNoticePhases/View?PPI=CO1.PPI.44240046&amp;isFromPublicArea=True&amp;isModal=False </t>
  </si>
  <si>
    <t>300-2025-0203</t>
  </si>
  <si>
    <t xml:space="preserve">Suministro e instalación de sanitarios en los baños de la sucursal de Medellin. </t>
  </si>
  <si>
    <t>900469490-4</t>
  </si>
  <si>
    <t>MUNDO INGENIERIA XXI S.A.S</t>
  </si>
  <si>
    <t>https://community.secop.gov.co/Public/Tendering/ContractNoticePhases/View?PPI=CO1.PPI.44240079&amp;isFromPublicArea=True&amp;isModal=False</t>
  </si>
  <si>
    <t>300-2025-0204</t>
  </si>
  <si>
    <t>Servicios para el desarrollo de la actividad de cierre de gestión de los funcionarios de la Sucursal Neiva.</t>
  </si>
  <si>
    <t>901441542-0</t>
  </si>
  <si>
    <t>FENIX TRAVEL &amp; TOURS S.A.S</t>
  </si>
  <si>
    <t>https://community.secop.gov.co/Public/Tendering/ContractNoticePhases/View?PPI=CO1.PPI.44230635&amp;isFromPublicArea=True&amp;isModal=False</t>
  </si>
  <si>
    <t>300-2025-0205</t>
  </si>
  <si>
    <t>Servicio de catering para el evento del cierre 2025 de nuestros funcionarios sucursal Mocoa.</t>
  </si>
  <si>
    <t>https://community.secop.gov.co/Public/Tendering/ContractNoticePhases/View?PPI=CO1.PPI.44241368&amp;isFromPublicArea=True&amp;isModal=False</t>
  </si>
  <si>
    <t>300-2025-0206</t>
  </si>
  <si>
    <t>Mantenimiento de las instalaciones del local comercial de la sucursal.</t>
  </si>
  <si>
    <t>901864243-9</t>
  </si>
  <si>
    <t>CIVILSUR INGENIERIA S.A.S. ZOMAC</t>
  </si>
  <si>
    <t>https://community.secop.gov.co/Public/Tendering/ContractNoticePhases/View?PPI=CO1.PPI.44241650&amp;isFromPublicArea=True&amp;isModal=False</t>
  </si>
  <si>
    <t>300-2025-0207</t>
  </si>
  <si>
    <t>Servicio de catering para el evento institucional cierre de gestión año 2025, Funcionarios Sucursal Cúcuta.</t>
  </si>
  <si>
    <t>https://community.secop.gov.co/Public/Tendering/ContractNoticePhases/View?PPI=CO1.PPI.44242799&amp;isFromPublicArea=True&amp;isModal=False</t>
  </si>
  <si>
    <t>300-2025-0208</t>
  </si>
  <si>
    <t xml:space="preserve">Servicio de salón para realizar cierre de gestión 2025 funcionarios, sucursal Tunja. </t>
  </si>
  <si>
    <t>https://community.secop.gov.co/Public/Tendering/ContractNoticePhases/View?PPI=CO1.PPI.44243752&amp;isFromPublicArea=True&amp;isModal=False</t>
  </si>
  <si>
    <t>300-2025-0209</t>
  </si>
  <si>
    <t>Actividad cierre año 2025 dirigido a los funcionarios de sucursal Manizales.</t>
  </si>
  <si>
    <t>https://community.secop.gov.co/Public/Tendering/ContractNoticePhases/View?PPI=CO1.PPI.44244196&amp;isFromPublicArea=True&amp;isModal=False</t>
  </si>
  <si>
    <t>300-2025-0210</t>
  </si>
  <si>
    <t>Contratar el servicio para atender actividad para los funcionarios de la sucursal Cali y oficina de indemnizaciones zona occidente, con el objetivo de realizar evento de cierre de gestión 2025.</t>
  </si>
  <si>
    <t>https://community.secop.gov.co/Public/Tendering/ContractNoticePhases/View?PPI=CO1.PPI.44245701&amp;isFromPublicArea=True&amp;isModal=False</t>
  </si>
  <si>
    <t>300-2025-0211</t>
  </si>
  <si>
    <t>Realizar el cierre de gestión del año 2025 de los funcionarios de la sucursal Monteria.</t>
  </si>
  <si>
    <t>https://community.secop.gov.co/Public/Tendering/ContractNoticePhases/View?PPI=CO1.PPI.45705395&amp;isFromPublicArea=True&amp;isModal=False</t>
  </si>
  <si>
    <t>300-2025-0212</t>
  </si>
  <si>
    <t>Servicio de catering para el evento de cierre 2025 agentes y agencias de la sucursal.</t>
  </si>
  <si>
    <t>https://community.secop.gov.co/Public/Tendering/ContractNoticePhases/View?PPI=CO1.PPI.44245727&amp;isFromPublicArea=True&amp;isModal=False</t>
  </si>
  <si>
    <t>300-2025-0213</t>
  </si>
  <si>
    <t>Servicios para realización de actividad de cierre de gestión para los funcionarios de la sucursal.</t>
  </si>
  <si>
    <t>JUAN DIEGO RESTREPO CALDERON</t>
  </si>
  <si>
    <t>https://community.secop.gov.co/Public/Tendering/ContractNoticePhases/View?PPI=CO1.PPI.44244450&amp;isFromPublicArea=True&amp;isModal=False</t>
  </si>
  <si>
    <t>300-2025-0214</t>
  </si>
  <si>
    <t>901942756-1</t>
  </si>
  <si>
    <t>RIOSA HOLDING S.A.S</t>
  </si>
  <si>
    <t>https://community.secop.gov.co/Public/Tendering/ContractNoticePhases/View?PPI=CO1.PPI.44245752&amp;isFromPublicArea=True&amp;isModal=False</t>
  </si>
  <si>
    <t>300-2025-0215</t>
  </si>
  <si>
    <t>Servicio de espacio, logística, transporte y alimentación para la actividad de cierre de gestión año 2025 para la sucursal Medellin.</t>
  </si>
  <si>
    <t>1128447407-</t>
  </si>
  <si>
    <t>JUAN SEBASTIAN FLOREZ HURTADO</t>
  </si>
  <si>
    <t>https://community.secop.gov.co/Public/Tendering/ContractNoticePhases/View?PPI=CO1.PPI.44246268&amp;isFromPublicArea=True&amp;isModal=False</t>
  </si>
  <si>
    <t>300-2025-0216</t>
  </si>
  <si>
    <t xml:space="preserve">Servicio evento cierre de gestión para los funcionarios de la sucursal. </t>
  </si>
  <si>
    <t>https://community.secop.gov.co/Public/Tendering/ContractNoticePhases/View?PPI=CO1.PPI.44246651&amp;isFromPublicArea=True&amp;isModal=False</t>
  </si>
  <si>
    <t>300-2025-0217</t>
  </si>
  <si>
    <t>Pasadía cierre de gestión 2025 funcionarios Sucursal Ibagué.</t>
  </si>
  <si>
    <t>https://community.secop.gov.co/Public/Tendering/ContractNoticePhases/View?PPI=CO1.PPI.44246408&amp;isFromPublicArea=True&amp;isModal=False</t>
  </si>
  <si>
    <t>300-2025-0218</t>
  </si>
  <si>
    <t>Suministro e instalación de puntos eléctrico y puntos de comunicación y datos, para la sucursal.</t>
  </si>
  <si>
    <t>https://community.secop.gov.co/Public/Tendering/ContractNoticePhases/View?PPI=CO1.PPI.44240853&amp;isFromPublicArea=True&amp;isModal=False</t>
  </si>
  <si>
    <t>300-2025-0219</t>
  </si>
  <si>
    <t>Suministro, instalación y mantenimiento de luminarias, decoración de jardines y cambio de la puerta de la bodega.</t>
  </si>
  <si>
    <t>G &amp; B INVERSIONES S.A.S</t>
  </si>
  <si>
    <t>https://community.secop.gov.co/Public/Tendering/ContractNoticePhases/View?PPI=CO1.PPI.44247302&amp;isFromPublicArea=True&amp;isModal=False</t>
  </si>
  <si>
    <t>300-2025-0220</t>
  </si>
  <si>
    <t>Servicio de catering para evento cierre de gestión funcionarios sucursal Cartagena.</t>
  </si>
  <si>
    <t>73073771-</t>
  </si>
  <si>
    <t>ARMANDO ALTAMIRANDO SIERRA</t>
  </si>
  <si>
    <t>https://community.secop.gov.co/Public/Tendering/ContractNoticePhases/View?PPI=CO1.PPI.44246205&amp;isFromPublicArea=True&amp;isModal=False</t>
  </si>
  <si>
    <t>300-2025-0221</t>
  </si>
  <si>
    <t>Suministro, instalación y puesta en funcionamiento de los 3 aires acondicionados.</t>
  </si>
  <si>
    <t>https://community.secop.gov.co/Public/Tendering/ContractNoticePhases/View?PPI=CO1.PPI.45655342&amp;isFromPublicArea=True&amp;isModal=False</t>
  </si>
  <si>
    <t>300-2025-0222</t>
  </si>
  <si>
    <t xml:space="preserve">Servicio de adecuación y arreglos generales en las oficias de la sucursal. </t>
  </si>
  <si>
    <t xml:space="preserve">https://community.secop.gov.co/Public/Tendering/ContractNoticePhases/View?PPI=CO1.PPI.44247368&amp;isFromPublicArea=True&amp;isModal=False </t>
  </si>
  <si>
    <t>300-2025-0223</t>
  </si>
  <si>
    <t>Suministro de sillas y muebles especiales para las oficinas de la sucursal Ibagué.</t>
  </si>
  <si>
    <t>https://community.secop.gov.co/Public/Tendering/ContractNoticePhases/View?PPI=CO1.PPI.44249663&amp;isFromPublicArea=True&amp;isModal=False</t>
  </si>
  <si>
    <t>300-2025-0224</t>
  </si>
  <si>
    <t>Realizar el mantenimiento, adecuación y mejoramiento de la oficina de Quibdó</t>
  </si>
  <si>
    <t>1077449036-</t>
  </si>
  <si>
    <t>LEDWIN MURILLO MORENO</t>
  </si>
  <si>
    <t>https://community.secop.gov.co/Public/Tendering/ContractNoticePhases/View?PPI=CO1.PPI.44248203&amp;isFromPublicArea=True&amp;isModal=False</t>
  </si>
  <si>
    <t>300-2025-0225</t>
  </si>
  <si>
    <t>Servicios de organización y ejecución de cierre de gestión 2025 con los intermediarios de la Sucursal.</t>
  </si>
  <si>
    <t>901526993-5</t>
  </si>
  <si>
    <t>PARRILLA FARANDULA S.A.S</t>
  </si>
  <si>
    <t>https://community.secop.gov.co/Public/Tendering/ContractNoticePhases/View?PPI=CO1.PPI.44249680&amp;isFromPublicArea=True&amp;isModal=False</t>
  </si>
  <si>
    <t>300-2025-0226</t>
  </si>
  <si>
    <t>Recarga de los extintores de la sucursal.</t>
  </si>
  <si>
    <t>https://community.secop.gov.co/Public/Tendering/ContractNoticePhases/View?PPI=CO1.PPI.44266979&amp;isFromPublicArea=True&amp;isModal=False</t>
  </si>
  <si>
    <t>300-2025-0227</t>
  </si>
  <si>
    <t>Suministro e instalación de un sistema de oficina abierta para las oficinas de la sucursal Ibagué.</t>
  </si>
  <si>
    <t xml:space="preserve">https://community.secop.gov.co/Public/Tendering/ContractNoticePhases/View?PPI=CO1.PPI.44263278&amp;isFromPublicArea=True&amp;isModal=False </t>
  </si>
  <si>
    <t>300-2025-0228</t>
  </si>
  <si>
    <t>Suministro e instalación y puesta en funcionamiento de equipo eléctrico y electrónico como son las unidades de aire acondicionados.</t>
  </si>
  <si>
    <t>https://community.secop.gov.co/Public/Tendering/ContractNoticePhases/View?PPI=CO1.PPI.44267807&amp;isFromPublicArea=True&amp;isModal=False</t>
  </si>
  <si>
    <t>300-2025-0229</t>
  </si>
  <si>
    <t>Servicio para el evento de cierre de gestión de los aliados de la sucursal año 2025.</t>
  </si>
  <si>
    <t>https://community.secop.gov.co/Public/Tendering/ContractNoticePhases/View?PPI=CO1.PPI.44267371&amp;isFromPublicArea=True&amp;isModal=False</t>
  </si>
  <si>
    <t>300-2025-0230</t>
  </si>
  <si>
    <t>Compra de 5 persianas enrollables, para las oficinas de la sucursal.</t>
  </si>
  <si>
    <t>9773743-</t>
  </si>
  <si>
    <t>CARLOS ANDRES LOPEZ PULIDO</t>
  </si>
  <si>
    <t>https://community.secop.gov.co/Public/Tendering/ContractNoticePhases/View?PPI=CO1.PPI.44249696&amp;isFromPublicArea=True&amp;isModal=False</t>
  </si>
  <si>
    <t>300-2025-0231</t>
  </si>
  <si>
    <t>Mantenimiento correctivo y preventivo del aire acondicionado del Rack.</t>
  </si>
  <si>
    <t>https://community.secop.gov.co/Public/Tendering/ContractNoticePhases/View?PPI=CO1.PPI.44284272&amp;isFromPublicArea=True&amp;isModal=False</t>
  </si>
  <si>
    <t>300-2025-0232</t>
  </si>
  <si>
    <t>Suministro e instalación de redes eléctricas - Fase II - Sucursal Ibague</t>
  </si>
  <si>
    <t>830036940-5</t>
  </si>
  <si>
    <t>MODERLINE S A S</t>
  </si>
  <si>
    <t xml:space="preserve">https://community.secop.gov.co/Public/Tendering/ContractNoticePhases/View?PPI=CO1.PPI.44367351&amp;isFromPublicArea=True&amp;isModal=False </t>
  </si>
  <si>
    <t>300-2025-0233</t>
  </si>
  <si>
    <t>Suministro e instalación de persianas enrollables, para las oficinas de la sucursal.</t>
  </si>
  <si>
    <t>65737323-</t>
  </si>
  <si>
    <t>DUPERLY ANDRADE</t>
  </si>
  <si>
    <t>https://community.secop.gov.co/Public/Tendering/ContractNoticePhases/View?PPI=CO1.PPI.45704416&amp;isFromPublicArea=True&amp;isModal=False</t>
  </si>
  <si>
    <t>300-2025-0234</t>
  </si>
  <si>
    <t>Suministro e instalación de señalización retablo en madera con adhesivo microperforado.</t>
  </si>
  <si>
    <t>2230635-</t>
  </si>
  <si>
    <t>https://community.secop.gov.co/Public/Tendering/ContractNoticePhases/View?PPI=CO1.PPI.45704807&amp;isFromPublicArea=True&amp;isModal=False</t>
  </si>
  <si>
    <t>300-2025-0235</t>
  </si>
  <si>
    <t>Servicio para el cambio de señalética y cambio de color de los vidrios de las oficinas de la sucursal.</t>
  </si>
  <si>
    <t>BIMEDIA STUDIO S.A.S</t>
  </si>
  <si>
    <t>https://community.secop.gov.co/Public/Tendering/ContractNoticePhases/View?PPI=CO1.PPI.44367320&amp;isFromPublicArea=True&amp;isModal=False</t>
  </si>
  <si>
    <t>300-2025-0236</t>
  </si>
  <si>
    <t>Servicio de evento fin de año aliados sucursal Cartagena.</t>
  </si>
  <si>
    <t>https://community.secop.gov.co/Public/Tendering/ContractNoticePhases/View?PPI=CO1.PPI.45704450&amp;isFromPublicArea=True&amp;isModal=False</t>
  </si>
  <si>
    <t>300-2025-0237</t>
  </si>
  <si>
    <t>Evento Cierre de Gestión 2025 con los funcionarios sucursal Riohacha.</t>
  </si>
  <si>
    <t>https://community.secop.gov.co/Public/Tendering/ContractNoticePhases/View?PPI=CO1.PPI.45457279&amp;isFromPublicArea=True&amp;isModal=False</t>
  </si>
  <si>
    <t>CONTRATOS DE ENERO 2026 A AGOSTO 2026</t>
  </si>
  <si>
    <t>PORCENTAJE DE EJECUCIÓN</t>
  </si>
  <si>
    <t>VALOR PAGADO
(en pesos)
(CON IVA)</t>
  </si>
  <si>
    <t>LINK CONTRATO SECOP</t>
  </si>
  <si>
    <t>001-2026</t>
  </si>
  <si>
    <t>Servicio transaccional para la comercialización, administración y recaudo para las pólizas de Accidentes Personales en ambiente WEB.</t>
  </si>
  <si>
    <t>https://community.secop.gov.co/Public/Tendering/ContractNoticePhases/View?PPI=CO1.PPI.45987525&amp;isFr…</t>
  </si>
  <si>
    <t>002-2026</t>
  </si>
  <si>
    <t>Prestar sus servicios para la realización de estudios de seguridad a cada uno de los candidatos seleccionados para cubrir las vacantes de LA PREVISORA S.A. a través de la verificación de antecedentes penales y judiciales ante organismos del Estado, verificación de referencias laborales, académicas y personales, visita domiciliaria.</t>
  </si>
  <si>
    <t>830076042-7</t>
  </si>
  <si>
    <t>SOLUCIONES EN INTEGRIDAD Y CUMPLIMIENTO LTDA</t>
  </si>
  <si>
    <t>https://community.secop.gov.co/Public/Tendering/ContractNoticePhases/View?PPI=CO1.PPI.45996766&amp;isFr…</t>
  </si>
  <si>
    <t>003-2026</t>
  </si>
  <si>
    <t xml:space="preserve">Prestar los servicios para poner a disposición de La Previsora un sistema de información desplegado como un SaaS (Software as a Services) en la nube del fabricante, que permita la gestión consolidada de los riesgos de La Previsora S.A. </t>
  </si>
  <si>
    <t>https://community.secop.gov.co/Public/Tendering/ContractNoticePhases/View?PPI=CO1.PPI.46097058&amp;isFr…</t>
  </si>
  <si>
    <t>004-2026</t>
  </si>
  <si>
    <t>Prestar los servicios de mantenimiento preventivo y correctivo a las unidades de aire acondicionado de precisión y confort.</t>
  </si>
  <si>
    <t>https://community.secop.gov.co/Public/Tendering/ContractNoticePhases/View?PPI=CO1.PPI.46007648&amp;isFr…</t>
  </si>
  <si>
    <t>005-2026</t>
  </si>
  <si>
    <t>Prestar los servicios de inspección de los bienes de propiedad de los clientes y/o asegurados, así como los servicios de administración de riesgos y control de pérdidas.</t>
  </si>
  <si>
    <t>https://community.secop.gov.co/Public/Tendering/ContractNoticePhases/View?PPI=CO1.PPI.45989602&amp;isFr…</t>
  </si>
  <si>
    <t>006-2026</t>
  </si>
  <si>
    <t>Proveer el licenciamiento del software Adobe Creative Cloud, el licenciamiento de Adobe Acrobat Pro y prestar el servicio de soporte técnico.</t>
  </si>
  <si>
    <t>830038304-1</t>
  </si>
  <si>
    <t>GOLD SYS LTDA</t>
  </si>
  <si>
    <t>https://community.secop.gov.co/Public/Tendering/ContractNoticePhases/View?PPI=CO1.PPI.45985006&amp;isFr…</t>
  </si>
  <si>
    <t>007-2026</t>
  </si>
  <si>
    <t>Servicios de diseño del proceso contable para NIIF 17 desarrollando un Subledger en Excel, a partir de los resultados del cálculo actuarial generado en la herramienta PROPHET, así como la definición de los requerimientos para la adaptación del General Ledger a NIIF 17.</t>
  </si>
  <si>
    <t>900541101-1</t>
  </si>
  <si>
    <t>GMS MANAGEMENT SOLUTIONS COLOMBIA S.A.S.</t>
  </si>
  <si>
    <t>https://community.secop.gov.co/Public/Tendering/ContractNoticePhases/View?PPI=CO1.PPI.46196306&amp;isFr…</t>
  </si>
  <si>
    <t>008-2026</t>
  </si>
  <si>
    <t>Permitir el uso de la plataforma tecnológica SILOGRAN para la captura de todos y cada uno de los despachos que realicen los clientes asegurados por La Previsora en los diferentes productos del ramo de transportes, para la emisión de pólizas de seguro, certificados individuales de pólizas específicas de transporte de mercancías, excesos de pólizas y Previ-Trayectos, así como también permitir el cálculo de las primas causadas en un lapso determinado del portafolio del ramo de transportes.</t>
  </si>
  <si>
    <t>COLOMBIA SOFTWARE S.A.S.</t>
  </si>
  <si>
    <t>https://community.secop.gov.co/Public/Tendering/ContractNoticePhases/View?PPI=CO1.PPI.46008155&amp;isFr…</t>
  </si>
  <si>
    <t xml:space="preserve">Gerencia De Innovación Y Procesos 
Subgerencia De Mejoramiento De Procesos </t>
  </si>
  <si>
    <t>009-2026</t>
  </si>
  <si>
    <t>Prestar por sus servicios de apoyo a la gestión, para atender las solicitudes documentales de la plataforma Isolución, realizar el seguimiento a las acciones de mejora incluyendo la generación de notificaciones, acompañar y apoyar el seguimiento a las actividades programadas en el SGI, así como atender las iniciativas de mejoramiento de procesos que se le asignen y generar los informes que se requieran.</t>
  </si>
  <si>
    <t>https://community.secop.gov.co/Public/Tendering/ContractNoticePhases/View?PPI=CO1.PPI.45985667&amp;isFr…</t>
  </si>
  <si>
    <t>010-2026</t>
  </si>
  <si>
    <t>Realizar la encuesta de calidad del servicio de las compañías de seguros durante el 2025.</t>
  </si>
  <si>
    <t>https://community.secop.gov.co/Public/Tendering/ContractNoticePhases/View?PPI=CO1.PPI.46211413&amp;isFr…</t>
  </si>
  <si>
    <t>011-2026</t>
  </si>
  <si>
    <t>Prestar los servicios de prevención vial especializados para los diferentes clientes del ramo de automóviles.</t>
  </si>
  <si>
    <t>https://community.secop.gov.co/Public/Tendering/ContractNoticePhases/View?PPI=CO1.PPI.46234504&amp;isFr…</t>
  </si>
  <si>
    <t>012-2026</t>
  </si>
  <si>
    <t>Prestar los servicio de análisis dieléctrico, fisicoquímico, cromatográfico de gases, furanos y PCB´s a los transformadores eléctricos; análisis de vibraciones; diagnóstico de motores eléctricos mediante pruebas dinámicas y/o estáticas; inspección ultrasónica, inspección termográfica y monitoreo en línea para determinar parámetros de calidad de energía.</t>
  </si>
  <si>
    <t>TRANSEQUIPOS S.A.S.</t>
  </si>
  <si>
    <t>https://community.secop.gov.co/Public/Tendering/ContractNoticePhases/View?PPI=CO1.PPI.45994961&amp;isFr…</t>
  </si>
  <si>
    <t>013-2026</t>
  </si>
  <si>
    <t>Prestar sus servicios de formación y capacitación para el desarrollo de habilidades en tecnologías de la información, ofimática y analítica de datos, por medio de plataformas de ambientes colaborativos para los funcionarios de la Entidad, usando las diferentes aplicaciones de la suite de Microsoft Office
365 y herramientas para la analítica de datos.</t>
  </si>
  <si>
    <t>https://community.secop.gov.co/Public/Tendering/ContractNoticePhases/View?PPI=CO1.PPI.45996256&amp;isFromPublicArea=True&amp;isModal=False</t>
  </si>
  <si>
    <t>014-2026</t>
  </si>
  <si>
    <t>Prestar los servicios de desarrollo (evolutivo y proyectos), soporte y mantenimiento de productos de software (bajo un modelo operativo tipo fábrica de software) al SISTEMA SISE y servicios de staffing.</t>
  </si>
  <si>
    <t>830047891-1</t>
  </si>
  <si>
    <t>SISTRAN COLOMBIA S.A.</t>
  </si>
  <si>
    <t>https://community.secop.gov.co/Public/Tendering/ContractNoticePhases/View?PPI=CO1.PPI.46142469&amp;isFr…</t>
  </si>
  <si>
    <t>015-2026</t>
  </si>
  <si>
    <t>https://community.secop.gov.co/Public/Tendering/ContractNoticePhases/View?PPI=CO1.PPI.45994341&amp;isFr…</t>
  </si>
  <si>
    <t>016-2026</t>
  </si>
  <si>
    <t>Prestar los servicios de inspección de los bienes de propiedad de los clientes y/o asegurados, así como los
servicios de administración de riesgos y control de perdidas.</t>
  </si>
  <si>
    <t>https://community.secop.gov.co/Public/Tendering/ContractNoticePhases/View?PPI=CO1.PPI.46197318&amp;isFr…</t>
  </si>
  <si>
    <t>017-2026</t>
  </si>
  <si>
    <t>Prestar el servicio de cálculo actuarial de pensiones bajo las normas NIIF y norma local colombiana.</t>
  </si>
  <si>
    <t>https://community.secop.gov.co/Public/Tendering/ContractNoticePhases/View?PPI=CO1.PPI.46382147&amp;isFr…</t>
  </si>
  <si>
    <t>018-2026</t>
  </si>
  <si>
    <t>Prestar servicios de asesoría y acompañamiento legal especializado en el diseño, implementación y ejecución de políticas de protección de datos personales.</t>
  </si>
  <si>
    <t>https://community.secop.gov.co/Public/Tendering/ContractNoticePhases/View?PPI=CO1.PPI.46233639&amp;isFr…</t>
  </si>
  <si>
    <t>019-2026</t>
  </si>
  <si>
    <t>Prestar sus servicios profesionales en la Gerencia Contable y Tributaria para la elaboración y prevalidación de Información Exógena año gravable 2025 - vigencia 2026.</t>
  </si>
  <si>
    <t>WILDER ALEJANDRO MÉNDEZ MÉNDEZ</t>
  </si>
  <si>
    <t>https://community.secop.gov.co/Public/Tendering/ContractNoticePhases/View?PPI=CO1.PPI.46008885&amp;isFr…</t>
  </si>
  <si>
    <t>020-2026</t>
  </si>
  <si>
    <t>Prestar el servicio de análisis jurídico y técnico orientado a la mitigación de riesgos y reducción de la siniestralidad en las distintas coberturas de la póliza de Responsabilidad Civil para clínicas, hospitales y responsabilidad médica individual, garantizando la adecuada interpretación contractual y el cumplimiento normativo aplicable.</t>
  </si>
  <si>
    <t>https://community.secop.gov.co/Public/Tendering/ContractNoticePhases/View?PPI=CO1.PPI.46224630&amp;isFr…</t>
  </si>
  <si>
    <t>021-2026</t>
  </si>
  <si>
    <t>Prestar el servicio de Administración de Riesgos en los ramos de Manejo, Infidelidad y Riesgos Financieros (IRF) y Cyber, para los clientes asignados por la Oficina de Prevención de Riesgos.</t>
  </si>
  <si>
    <t>GRUPO CORPORATIVO LOSSGROUP COLOMBIA Y LATAM LCC SAS</t>
  </si>
  <si>
    <t>https://community.secop.gov.co/Public/Tendering/ContractNoticePhases/View?PPI=CO1.PPI.45996543&amp;isFr…</t>
  </si>
  <si>
    <t>022-2026</t>
  </si>
  <si>
    <t>Prestar los servicios profesionales especializados con plena autonomía técnica, administrativa y
operacional en el proceso de elaboración de las TVD (Tablas de Valoración Documental).</t>
  </si>
  <si>
    <t>MARÍA DE LOS ÁNGELES BURGOS MEDINA</t>
  </si>
  <si>
    <t>https://community.secop.gov.co/Public/Tendering/ContractNoticePhases/View?PPI=CO1.PPI.45983190&amp;isFr…</t>
  </si>
  <si>
    <t>023-2026</t>
  </si>
  <si>
    <t>https://community.secop.gov.co/Public/Tendering/ContractNoticePhases/View?PPI=CO1.PPI.46081116&amp;isFromPublicArea=True&amp;isModal=False</t>
  </si>
  <si>
    <t>024-2026</t>
  </si>
  <si>
    <t>https://community.secop.gov.co/Public/Tendering/ContractNoticePhases/View?PPI=CO1.PPI.45991905&amp;isFr…</t>
  </si>
  <si>
    <t>025-2026</t>
  </si>
  <si>
    <t>prestar los servicios de apoyo a la gestión a la Subgerencia de Recursos Físicos en la ejecución de procesos administrativos, contables y documentales, garantizando el cumplimiento de los lineamientos internos y la continuidad operativa.</t>
  </si>
  <si>
    <t>ANGIE VIVIANA PORRAS BLANCO</t>
  </si>
  <si>
    <t>https://community.secop.gov.co/Public/Tendering/ContractNoticePhases/View?PPI=CO1.PPI.45994328&amp;isFr…</t>
  </si>
  <si>
    <t>026-2026</t>
  </si>
  <si>
    <t>Prestar sus servicios para orientar y brindar asistencia técnica en la transferencia metodológica de la estrategia nueva Pangea a seis (6) colegios del país.</t>
  </si>
  <si>
    <t>https://community.secop.gov.co/Public/Tendering/ContractNoticePhases/View?PPI=CO1.PPI.46248780&amp;isFr…</t>
  </si>
  <si>
    <t>027-2026</t>
  </si>
  <si>
    <t>Prestar sus servicios para el diseño, automatización, documentación e implementación de metodologías y sus respectivos códigos, aplicados al cálculo de la rentabilidad del portafolio de inversiones, la estimación del Valor en Riesgo (VaR) normativo y propio, incluyendo acompañamiento técnico y capacitación.</t>
  </si>
  <si>
    <t>BCL MONTPARNASSE S.A.S.</t>
  </si>
  <si>
    <t>https://community.secop.gov.co/Public/Tendering/ContractNoticePhases/View?PPI=CO1.PPI.46384444&amp;isFr…</t>
  </si>
  <si>
    <t>028-2026</t>
  </si>
  <si>
    <t>Prestar sus servicios profesionales en el proceso de facturación electrónica que garantice el cumplimiento normativo derivado de la aplicación de la Resolución 165 de 2023 de la DIAN en lo referente al proceso de emisión del documento soporte generado y recibido por la Compañía, así como el monitoreo simultaneo del Sistema de Documento Soporte, su correcta emisión y transmisión a la DIAN acorde a las disposiciones normativas establecidas.</t>
  </si>
  <si>
    <t>BLANCA INES PATIÑO OLAYA</t>
  </si>
  <si>
    <t>https://community.secop.gov.co/Public/Tendering/ContractNoticePhases/View?PPI=CO1.PPI.46010727&amp;isFr…</t>
  </si>
  <si>
    <t>029-2026</t>
  </si>
  <si>
    <t>Prestar el servicio de administración de riesgos para el ramo de Transportes de los clientes asignados por la Oficina de Transportes y la Oficina de Prevención de Riesgos.</t>
  </si>
  <si>
    <t>https://community.secop.gov.co/Public/Tendering/ContractNoticePhases/View?PPI=CO1.PPI.46230956&amp;isFr…</t>
  </si>
  <si>
    <t>030-2026</t>
  </si>
  <si>
    <t>Prestar sus servicios profesionales en la Gerencia de Litigios, con el fin de contribuir al fortalecimiento en la gestión y seguimiento de los Procesos Judiciales, Procedimientos Administrativos y Juicios Fiscales a nivel Nacional.</t>
  </si>
  <si>
    <t>https://community.secop.gov.co/Public/Tendering/ContractNoticePhases/View?PPI=CO1.PPI.45994399&amp;isFr…</t>
  </si>
  <si>
    <t>031-2026</t>
  </si>
  <si>
    <t>Prestar sus servicios para el desarrollo de las actividades de identificación, análisis, evaluación, monitoreo, control y reporte de los riesgos financieros a los que puede estar expuesta la entidad, incluyendo riesgos de mercado, crédito, liquidez y riesgo operacional, así como apoyar en la implementación y seguimiento de políticas, metodologías y herramientas de gestión de riesgos, en cumplimiento del marco normativo vigente y las mejores prácticas del sector
asegurador.</t>
  </si>
  <si>
    <t>https://community.secop.gov.co/Public/Tendering/ContractNoticePhases/View?PPI=CO1.PPI.45995305&amp;isFr…</t>
  </si>
  <si>
    <t>032-2026</t>
  </si>
  <si>
    <t>prestar sus servicios profesionales en la Gerencia de Litigios, con el fin de contribuir al fortalecimiento en la gestión y seguimiento de los Procesos Judiciales, Procedimientos Administrativos y Juicios Fiscales a nivel Nacional.</t>
  </si>
  <si>
    <t>ANGY VANESSA PINO CHAPARRO</t>
  </si>
  <si>
    <t>https://community.secop.gov.co/Public/Tendering/ContractNoticePhases/View?PPI=CO1.PPI.45995500&amp;isFr…</t>
  </si>
  <si>
    <t>033-2026</t>
  </si>
  <si>
    <t>Prestar sus servicios profesionales en la Vicepresidencia Jurídica, en la ejecución de actividades concernientes a la gestión integral de la etapa de juzgamiento en Ia Instancia de los procesos disciplinarios que adelanta la compañía, en el marco del Código General Disciplinario (Ley 1952 de 2019), la Ley 2094 de 2021 y la Resolución Interna 059 de 2022.</t>
  </si>
  <si>
    <t>YESSICA JULIETH MAHECHA TOVAR</t>
  </si>
  <si>
    <t>https://community.secop.gov.co/Public/Tendering/ContractNoticePhases/View?PPI=CO1.PPI.46234584&amp;isFr…</t>
  </si>
  <si>
    <t>034-2026</t>
  </si>
  <si>
    <t>Prestar sus servicios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t>
  </si>
  <si>
    <t>CARLOS FERNANDO DOMINGUEZ GIRALDO</t>
  </si>
  <si>
    <t>https://community.secop.gov.co/Public/Tendering/ContractNoticePhases/View?PPI=CO1.PPI.46006561&amp;isFr…</t>
  </si>
  <si>
    <t>035-2026</t>
  </si>
  <si>
    <t>Prestar los servicios de exámenes médicos ocupacionales a nivel nacional (Ingreso, Periódicos, Egreso, Post incapacidad, Reintegro Laboral, y cualquier otro servicio de Seguridad y Salud en el trabajo que se requiera para sus trabajadores, tales como (Análisis de Puesto de Trabajo, servicios de profesionales de la salud especialistas en SST.</t>
  </si>
  <si>
    <t>https://community.secop.gov.co/Public/Tendering/ContractNoticePhases/View?PPI=CO1.PPI.46009754&amp;isFr…</t>
  </si>
  <si>
    <t>036-2026</t>
  </si>
  <si>
    <t>Prestar los servicios de apoyo operativo asistencial para la Gerencia de Litigios, con el fin de contribuir en las gestiones propias de la Gerencia y del Comité de Defensa y Conciliación de la compañía relativas a la proyección de documentos, distribución de comunicaciones a los abogados internos y externos sobre casos de agenda del comité,
proyecciones de actas de las sesiones ordinarias y extraordinarias, seguimiento a la firma de las actas.</t>
  </si>
  <si>
    <t>ANDREA ALEJANDRA VANEGAS PRADA</t>
  </si>
  <si>
    <t>https://community.secop.gov.co/Public/Tendering/ContractNoticePhases/View?PPI=CO1.PPI.46212487&amp;isFr…</t>
  </si>
  <si>
    <t>037-2026</t>
  </si>
  <si>
    <t>901907620-9</t>
  </si>
  <si>
    <t>ASESORIAS LEGALES ESPECIALIZADAS COLOMBIA S.A.S.</t>
  </si>
  <si>
    <t>https://community.secop.gov.co/Public/Tendering/ContractNoticePhases/View?PPI=CO1.PPI.46247990&amp;isFr…</t>
  </si>
  <si>
    <t>038-2026</t>
  </si>
  <si>
    <t>Prestar sus servicios profesionales para apoyar en las actividades jurídicas, técnicas y operativas requeridas en el proceso de indemnizaciones de los ramos SOAT y A.P.</t>
  </si>
  <si>
    <t xml:space="preserve">ANDREY MEDINA CAICEDO </t>
  </si>
  <si>
    <t>https://community.secop.gov.co/Public/Tendering/ContractNoticePhases/View?PPI=CO1.PPI.46176417&amp;isFr…</t>
  </si>
  <si>
    <t>039-2026</t>
  </si>
  <si>
    <t>Prestar sus servicios profesionales para apoyar en las actividades jurídicas, técnicas y operativas requeridas en el proceso de indemnizaciones de los ramos SOAT y AP.</t>
  </si>
  <si>
    <t>https://community.secop.gov.co/Public/Tendering/ContractNoticePhases/View?PPI=CO1.PPI.46175228&amp;isFr…</t>
  </si>
  <si>
    <t>040-2026</t>
  </si>
  <si>
    <t>Prestar sus servicios para la administración y mantenimiento de la página www.saberseguro.com, junto con la plataforma Moodle de cursos virtuales, acorde al Programa de Educación Financiera “Saber Seguro”.</t>
  </si>
  <si>
    <t>https://community.secop.gov.co/Public/Tendering/ContractNoticePhases/View?PPI=CO1.PPI.46252725&amp;isFr…</t>
  </si>
  <si>
    <t>Secretaria General</t>
  </si>
  <si>
    <t>041-2026</t>
  </si>
  <si>
    <t xml:space="preserve">Prestar los servicios profesionales como asesor permanente de la Junta Directiva de La Previsora S.A. para los asuntos los jurídicos requeridos, así como para la profundización del modelo de gobernanza interno de la entidad y demás asuntos que puedan surgir en el curso de las sesiones de dicho órgano en su ejercicio de administración. </t>
  </si>
  <si>
    <t>https://community.secop.gov.co/Public/Tendering/ContractNoticePhases/View?PPI=CO1.PPI.46146465&amp;isFr…</t>
  </si>
  <si>
    <t>Gerencia de Litigios / Gerencia Jurídica / Subgerencia de Recobros y Salvamentos / Subgerencia de Mantenimiento de Sistemas de Información</t>
  </si>
  <si>
    <t>042-2026</t>
  </si>
  <si>
    <t>Proveer una herramienta de administración de litigios bajo la modalidad de arrendamiento de licencia bajo un esquema Cloud Computing, para la gestión integral de los Procesos Judiciales, Procedimientos Administrativos, Juicios Fiscales Recobros y Embargos Contra Terceros de LA PREVISORA S.A..</t>
  </si>
  <si>
    <t>https://community.secop.gov.co/Public/Tendering/ContractNoticePhases/View?PPI=CO1.PPI.46382831&amp;isFr…</t>
  </si>
  <si>
    <t>043-2026</t>
  </si>
  <si>
    <t>Realizar la inscripción de los funcionarios designados en los diferentes cursos, congresos, foros y seminarios que realiza la ASOCIACIÓN BANCARIA Y DE ENTIDADES FINANCIERAS DE COLOMBIA –ASOBANCARIA.</t>
  </si>
  <si>
    <t>860006812-1</t>
  </si>
  <si>
    <t>https://community.secop.gov.co/Public/Tendering/ContractNoticePhases/View?PPI=CO1.PPI.45995866&amp;isFr…</t>
  </si>
  <si>
    <t>044-2026</t>
  </si>
  <si>
    <t>Prestar sus servicios profesionales para apoyar el direccionamiento de procesos asociados al fortalecimiento de
una cultura de Sostenibilidad y Responsabilidad Social Empresarial (RSE), mediante la definición y
realización de estrategias y acciones dirigidas a los ejes temáticos Ambiental, Social y Gobernanza
(ASG), y la implementación de nuevos estándares.</t>
  </si>
  <si>
    <t>https://community.secop.gov.co/Public/Tendering/ContractNoticePhases/View?PPI=CO1.PPI.45985091&amp;isFromPublicArea=True&amp;isModal=False</t>
  </si>
  <si>
    <t>045-2026</t>
  </si>
  <si>
    <t>Prestar sus servicios profesionales especializados para apoyar en temáticas de análisis, diseño e implementación de reportería
y tableros de control, usando técnicas de inteligencia de negocio.</t>
  </si>
  <si>
    <t>https://community.secop.gov.co/Public/Tendering/ContractNoticePhases/View?PPI=CO1.PPI.46276809&amp;isFr…</t>
  </si>
  <si>
    <t>046-2026</t>
  </si>
  <si>
    <t>Prestar el servicio de montaje y ejecución del comité de gestión 2026, a través de presentaciones, capacitaciones y entrenamiento del equipo comercial y directivo a nivel nacional de la Previsora S.A.</t>
  </si>
  <si>
    <t>https://community.secop.gov.co/Public/Tendering/ContractNoticePhases/View?PPI=CO1.PPI.45986061&amp;isFr…</t>
  </si>
  <si>
    <t>047-2026</t>
  </si>
  <si>
    <t>Prestar los servicios de inspección de los bienes de propiedad de los clientes y/o asegurados, así como los servicios
de administración de riesgos y control de perdidas.</t>
  </si>
  <si>
    <t>901559683-9</t>
  </si>
  <si>
    <t>HERNAN RAMOS Y ASOCIADOS SAS</t>
  </si>
  <si>
    <t>https://community.secop.gov.co/Public/Tendering/ContractNoticePhases/View?PPI=CO1.PPI.46196372&amp;isFr…</t>
  </si>
  <si>
    <t>Gerencia Técnica De Seguros Patrimoniales Y Vida
Oficina De Cumplimiento Y Líneas Financieras</t>
  </si>
  <si>
    <t>048-2026</t>
  </si>
  <si>
    <t>Prestar prestar por sus propios medios y personal especializado, en forma independiente y en los términos y condiciones establecidos, los servicios de acceso a la plataforma web "Informa" para realizar las consultas de información comercial y financiera respecto de la identificación mínima de personas jurídicas, así como su situación financiera, jurídica, técnica, comercial y moral.</t>
  </si>
  <si>
    <t>830020915-0</t>
  </si>
  <si>
    <t>INFORMA COLOMBIA SA</t>
  </si>
  <si>
    <t>https://community.secop.gov.co/Public/Tendering/ContractNoticePhases/View?PPI=CO1.PPI.46246995&amp;isFr…</t>
  </si>
  <si>
    <t>049-2026</t>
  </si>
  <si>
    <t>SHERYLEE SHADDAY CAHUANA CERVANTES</t>
  </si>
  <si>
    <t>https://community.secop.gov.co/Public/Tendering/ContractNoticePhases/View?PPI=CO1.PPI.46176446&amp;isFr…</t>
  </si>
  <si>
    <t>050-2026</t>
  </si>
  <si>
    <t>Prestar servicios de apoyo administrativo para la atención de solicitudes de información, recolección, organización y análisis de datos, así como el soporte de implementación, seguimiento y documentación de controles relacionados con la gestión de riesgos operacionales de la entidad.</t>
  </si>
  <si>
    <t>DANA SOFIA PERDIGON BARAJAS</t>
  </si>
  <si>
    <t>https://community.secop.gov.co/Public/Tendering/ContractNoticePhases/View?PPI=CO1.PPI.46250367&amp;isFr…</t>
  </si>
  <si>
    <t>051-2026</t>
  </si>
  <si>
    <t xml:space="preserve">prestar sus servicios profesionales administrativos para los procesos que adelante la Gerencia de Contratación, mediante seguimiento de trámites contractuales, manejo y actualización de la base de datos de contratación, elaboración de informes periódicos, así como la atención de requerimientos internos y externos de información contractual. 
	</t>
  </si>
  <si>
    <t>https://community.secop.gov.co/Public/Tendering/ContractNoticePhases/View?PPI=CO1.PPI.46231551&amp;isFr…</t>
  </si>
  <si>
    <t>052-2026</t>
  </si>
  <si>
    <t>Prestar los servicios de apoyo a la gestión técnica operativa del proceso de indemnizaciones de los ramos Soat, Vida y AP.</t>
  </si>
  <si>
    <t>https://community.secop.gov.co/Public/Tendering/ContractNoticePhases/View?PPI=CO1.PPI.46170946&amp;isFr…</t>
  </si>
  <si>
    <t>Gerencia de Talento Humano
Subgerencia Administración de Personal</t>
  </si>
  <si>
    <t>053-2026</t>
  </si>
  <si>
    <t>Prestar sus servicios como entrenador para los equipos de baloncesto femenino y masculino de La Previsora. S.A.</t>
  </si>
  <si>
    <t>JHONNY ALEXIS LOZANO AGUIRRE</t>
  </si>
  <si>
    <t>https://community.secop.gov.co/Public/Tendering/ContractNoticePhases/View?PPI=CO1.PPI.45990477&amp;isFr…</t>
  </si>
  <si>
    <t>054-2026</t>
  </si>
  <si>
    <t>PAULA SOFIA DIAZ DIAZ</t>
  </si>
  <si>
    <t>https://community.secop.gov.co/Public/Tendering/ContractNoticePhases/View?PPI=CO1.PPI.46173270&amp;isFr…</t>
  </si>
  <si>
    <t>055-2026</t>
  </si>
  <si>
    <t>Prestar sus servicios como entrenador y director del equipo de voleibol de La Previsora S.A.</t>
  </si>
  <si>
    <t>https://community.secop.gov.co/Public/Tendering/ContractNoticePhases/View?PPI=CO1.PPI.45990756&amp;isFromPublicArea=True&amp;isModal=False</t>
  </si>
  <si>
    <t>056-2026</t>
  </si>
  <si>
    <t xml:space="preserve">Prestar sus servicios con el fin de contribuir al control y seguimiento para el proceso de pagos realizados desde la gerencia, garantizando el adecuado registro de solicitudes y órdenes de pago de honorarios de defensa, sentencias judiciales, fallos y conciliaciones. </t>
  </si>
  <si>
    <t>OSCAR JAVIER ACUÑA TRUJILLO</t>
  </si>
  <si>
    <t>https://community.secop.gov.co/Public/Tendering/ContractNoticePhases/View?PPI=CO1.PPI.46235514&amp;isFr…</t>
  </si>
  <si>
    <t>057-2026</t>
  </si>
  <si>
    <t>Prestar sus servicios profesionales en el análisis y proyección de las decisiones de segunda instancia de los procesos disciplinarios que se adelanten al interior de La Previsora S.A. y en la emisión de los conceptos que en materia disciplinaria.</t>
  </si>
  <si>
    <t>https://community.secop.gov.co/Public/Tendering/ContractNoticePhases/View?PPI=CO1.PPI.46223744&amp;isFr…</t>
  </si>
  <si>
    <t>CONTRATACIÓN SIMPLIFICADA</t>
  </si>
  <si>
    <t>058-2026</t>
  </si>
  <si>
    <t>Prestar el servicio por medio de la suscripción digital al diario La República especializado en economía, finanzas y negocios.</t>
  </si>
  <si>
    <t>https://community.secop.gov.co/Public/Tendering/ContractNoticePhases/View?PPI=CO1.PPI.45997998&amp;isFr…</t>
  </si>
  <si>
    <t>059-2026</t>
  </si>
  <si>
    <t>Prestar sus servicios profesionales para apoyar al área de Secretaría General en la construcción de estrategias y la
gestión del cambio en la comunicación del Buen Gobierno Corporativo en la Compañía.</t>
  </si>
  <si>
    <t>https://community.secop.gov.co/Public/Tendering/ContractNoticePhases/View?PPI=CO1.PPI.46097199&amp;isFr…</t>
  </si>
  <si>
    <t>060-2026</t>
  </si>
  <si>
    <t>Prestar sus servicios profesionales para la elaboración y prevalidación de Información Exógena año gravable 2025 - vigencia 2026, de acuerdo con lo establecido en la Ley 624 de 1989 – Estatuto Tributario.</t>
  </si>
  <si>
    <t>JAVIER AUGUSTO VELASQUEZ SANCHEZ</t>
  </si>
  <si>
    <t>https://community.secop.gov.co/Public/Tendering/ContractNoticePhases/View?PPI=CO1.PPI.46099954&amp;isFr…</t>
  </si>
  <si>
    <t>061-2026</t>
  </si>
  <si>
    <t>LINA ROSA LEMUZ PATERNINA</t>
  </si>
  <si>
    <t>https://community.secop.gov.co/Public/Tendering/ContractNoticePhases/View?PPI=CO1.PPI.46253637&amp;isFromPublicArea=True&amp;isModal=False</t>
  </si>
  <si>
    <t>062-2026</t>
  </si>
  <si>
    <t>Prestar sus servicios de apoyo profesional para la Gerencia de Litigios, con el fin de contribuir al fortalecimiento en la gestión y
seguimiento de los Procesos Judiciales, Procedimientos Administrativos y Juicios Fiscales a nivel Nacional.</t>
  </si>
  <si>
    <t>PAULA GINETH IBAGUE FORERO</t>
  </si>
  <si>
    <t>https://community.secop.gov.co/Public/Tendering/ContractNoticePhases/View?PPI=CO1.PPI.46233153&amp;isFr…</t>
  </si>
  <si>
    <t>063-2026</t>
  </si>
  <si>
    <t>Prestar los servicios de apoyo profesional para la Gerencia de Litigios, con el fin de contribuir al fortalecimiento en la gestión y
seguimiento de los Procesos Judiciales, Procedimientos Administrativos y Juicios Fiscales a nivel Nacional.</t>
  </si>
  <si>
    <t>https://community.secop.gov.co/Public/Tendering/ContractNoticePhases/View?PPI=CO1.PPI.46207272&amp;isFr…</t>
  </si>
  <si>
    <t>064-2026</t>
  </si>
  <si>
    <t>https://community.secop.gov.co/Public/Tendering/ContractNoticePhases/View?PPI=CO1.PPI.46173671&amp;isFromPublicArea=True&amp;isModal=False</t>
  </si>
  <si>
    <t>065-2026</t>
  </si>
  <si>
    <t>Prestar sus servicios profesionales para apoyar en las actividades jurídicas y técnicas al proceso de indemnizaciones de los ramos SOAT y AP.</t>
  </si>
  <si>
    <t>https://community.secop.gov.co/Public/Tendering/ContractNoticePhases/View?PPI=CO1.PPI.46175490&amp;isFr…</t>
  </si>
  <si>
    <t>066-2026</t>
  </si>
  <si>
    <t>Prestar los servicios de apoyo administrativo para la consolidación, actualización y seguimiento de información, reportes y registros de SARLAFT.</t>
  </si>
  <si>
    <t>JODYE VALERIA ROJAS RUIZ</t>
  </si>
  <si>
    <t>https://community.secop.gov.co/Public/Tendering/ContractNoticePhases/View?PPI=CO1.PPI.46251219&amp;isFr…</t>
  </si>
  <si>
    <t>067-2026</t>
  </si>
  <si>
    <t>Suministrar los refrigerios y brindar apoyo logístico para las actividades asociadas a los procesos de capacitación, formación y bienestar.</t>
  </si>
  <si>
    <t>900872584-5</t>
  </si>
  <si>
    <t>BREAK GOURMET S A S</t>
  </si>
  <si>
    <t>https://community.secop.gov.co/Public/Tendering/ContractNoticePhases/View?PPI=CO1.PPI.46254309&amp;isFr…</t>
  </si>
  <si>
    <t>068-2026</t>
  </si>
  <si>
    <t>Suministrar los elementos de SGSST, elementos de confort y para el desarrollo de las pausas activas, con las condiciones ergonómicas necesarias, así como los elementos de dotación para la Brigada de emergencia y de protección personal.</t>
  </si>
  <si>
    <t>https://community.secop.gov.co/Public/Tendering/ContractNoticePhases/View?PPI=CO1.PPI.46010185&amp;isFr…</t>
  </si>
  <si>
    <t>069-2026</t>
  </si>
  <si>
    <t>Prestar sus servicios profesionales para apoyar al área de Secretaría General en la gestión, coordinación, seguimiento y consolidación de la información institucional relacionada con el Formulario Único de Reporte de Avance de la Gestión – FURAG, con el fin de fortalecer los procesos de planeación, seguimiento y reporte institucional asociados al Modelo Integrado de Planeación y Gestión – MIPG.</t>
  </si>
  <si>
    <t>https://community.secop.gov.co/Public/Tendering/ContractNoticePhases/View?PPI=CO1.PPI.46098727&amp;isFr…</t>
  </si>
  <si>
    <t>070-2026</t>
  </si>
  <si>
    <t>Prestar los servicios de apoyo a la gestión técnica operativa del proceso de indemnizaciones de los ramos Soat, Vida y A.P.</t>
  </si>
  <si>
    <t>JUAN CARLOS OSPINO CORTINA</t>
  </si>
  <si>
    <t>https://community.secop.gov.co/Public/Tendering/ContractNoticePhases/View?PPI=CO1.PPI.46246911&amp;isFr…</t>
  </si>
  <si>
    <t>071-2026</t>
  </si>
  <si>
    <t>Prestar sus servicios profesionales de apoyo técnico-médicas relacionadas con la evaluación, análisis, verificación y seguimiento del proceso de indemnizaciones de los ramos Soat, Vida y A.P.</t>
  </si>
  <si>
    <t>YESENIA DEL PILAR MARTINEZ PRECIADO</t>
  </si>
  <si>
    <t>https://community.secop.gov.co/Public/Tendering/ContractNoticePhases/View?PPI=CO1.PPI.46632777&amp;isFr…</t>
  </si>
  <si>
    <t>072-2026</t>
  </si>
  <si>
    <t>Prestar los servicios necesarios para garantizar el envío del Kit de Bienvenida a través del canal oficial de WhatsApp definido por la compañía. Dicho Kit será remitido a los asegurados personas naturales de los ramos de Automóviles y Hogar, administradores de conjuntos residenciales correspondientes al ramo de Copropiedades.</t>
  </si>
  <si>
    <t>https://community.secop.gov.co/Public/Tendering/ContractNoticePhases/View?PPI=CO1.PPI.46280402&amp;isFromPublicArea=True&amp;isModal=False</t>
  </si>
  <si>
    <t>073-2026</t>
  </si>
  <si>
    <t>Conceder bajo arrendamiento el uso y goce del Software PROPHET que permita cumplir con los requerimientos normativos exigidos mediante los Decretos 1271 y 1272 de 2024, entre ellos la convergencia y metodología de la normatividad NIIF 17.</t>
  </si>
  <si>
    <t>371490331-</t>
  </si>
  <si>
    <t>FIS CAPITAL MARKETS US LLC</t>
  </si>
  <si>
    <t>https://community.secop.gov.co/Public/Tendering/ContractNoticePhases/View?PPI=CO1.PPI.46277947&amp;isFr…</t>
  </si>
  <si>
    <t>074-2026</t>
  </si>
  <si>
    <t xml:space="preserve">Prestar sus servicios de administración, cobranza, conciliación de cartera a nivel nacional, mediante campañas preventivas para recordación de pago y cartera vencida.  </t>
  </si>
  <si>
    <t>FINLECO B P O S.A.S.</t>
  </si>
  <si>
    <t>https://community.secop.gov.co/Public/Tendering/ContractNoticePhases/View?PPI=CO1.PPI.46631539&amp;isFr…</t>
  </si>
  <si>
    <t>075-2026</t>
  </si>
  <si>
    <t>Prestar los servicios de apoyo a la gestión técnica operativa del proceso de indemnizaciones de los ramos SOAT, VIDA y AP.</t>
  </si>
  <si>
    <t>ISMAEL ALBERTO BENITEZ YEPES</t>
  </si>
  <si>
    <t>https://community.secop.gov.co/Public/Tendering/ContractNoticePhases/View?PPI=CO1.PPI.46235982&amp;isFr…</t>
  </si>
  <si>
    <t>076-2026</t>
  </si>
  <si>
    <t>Prestar los servicios de asesoría especializada y acompañamiento técnico para la interpretación, implementación, difusión y seguimiento a los lineamientos del Código de
Ética, Transparencia, Conducta y Buen Gobierno de La Previsora S.A.</t>
  </si>
  <si>
    <t>https://community.secop.gov.co/Public/Tendering/ContractNoticePhases/View?PPI=CO1.PPI.46143066&amp;isFr…</t>
  </si>
  <si>
    <t>077-2026</t>
  </si>
  <si>
    <t>Prestar sus servicios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t>
  </si>
  <si>
    <t>https://community.secop.gov.co/Public/Tendering/ContractNoticePhases/View?PPI=CO1.PPI.46212045&amp;isFr…</t>
  </si>
  <si>
    <t>078-2026</t>
  </si>
  <si>
    <t>https://community.secop.gov.co/Public/Tendering/ContractNoticePhases/View?PPI=CO1.PPI.45994322&amp;isFr…</t>
  </si>
  <si>
    <t>079-2026</t>
  </si>
  <si>
    <t>ALEIDA YAJANA MEDINA SERRATO</t>
  </si>
  <si>
    <t>https://community.secop.gov.co/Public/Tendering/ContractNoticePhases/View?PPI=CO1.PPI.46634128&amp;isFr…</t>
  </si>
  <si>
    <t>080-2026</t>
  </si>
  <si>
    <t>Prestar sus servicios como entrenador para los equipos de fútbol femenino y masculino.</t>
  </si>
  <si>
    <t>https://community.secop.gov.co/Public/Tendering/ContractNoticePhases/View?PPI=CO1.PPI.46011880&amp;isFromPublicArea=True&amp;isModal=False</t>
  </si>
  <si>
    <t>081-2026</t>
  </si>
  <si>
    <t>Prestar servicios profesionales como apoyo al seguimiento de los procesos a cargo de la Oficina de Control Interno, con el propósito de fortalecer las actividades de supervisión, evaluación y mejora continua, incluyendo la revisión y validación de información, verificación documental, análisis de los papeles de trabajo y del programa de auditoría frente al
informe generado, garantizando la consistencia del proceso con la planeación efectuada.</t>
  </si>
  <si>
    <t>YURY PAULINA HERRERA ARIAS</t>
  </si>
  <si>
    <t>https://community.secop.gov.co/Public/Tendering/ContractNoticePhases/View?PPI=CO1.PPI.45995834&amp;isFr…</t>
  </si>
  <si>
    <t>082-2026</t>
  </si>
  <si>
    <t>https://community.secop.gov.co/Public/Tendering/ContractNoticePhases/View?PPI=CO1.PPI.46098475&amp;isFr…</t>
  </si>
  <si>
    <t>Vicepresidencia_Tecnica</t>
  </si>
  <si>
    <t>083-2026</t>
  </si>
  <si>
    <t xml:space="preserve">Prestar los servicios para el apoyo técnico en la gestión para la parametrización, análisis de documentos de la Vicepresidencia Técnica, tales como manuales, clausulados, instructivos, entre otros, con el propósito de desarrollar la arquitectura y entrenar el modelo de inteligencia artificial que será desarrollado para asistir a las sucursales, Vicepresidencia de indemnizaciones y vicepresidencia técnica en el proceso de suscripción de negocios. </t>
  </si>
  <si>
    <t>JHON HELBERT PUERTO ARDILA</t>
  </si>
  <si>
    <t>https://community.secop.gov.co/Public/Tendering/ContractNoticePhases/View?PPI=CO1.PPI.46008558&amp;isFr…</t>
  </si>
  <si>
    <t>084-2026</t>
  </si>
  <si>
    <t>Prestar sus servicios profesionales en el levantamiento y construcción de instructivos normativos de los procesos técnico, financiero, de apoyo e impuestos.</t>
  </si>
  <si>
    <t>ESTEFANI LORENA GIL ORTIZ</t>
  </si>
  <si>
    <t>https://community.secop.gov.co/Public/Tendering/ContractNoticePhases/View?PPI=CO1.PPI.46101836&amp;isFr…</t>
  </si>
  <si>
    <t>085-2026</t>
  </si>
  <si>
    <t>https://community.secop.gov.co/Public/Tendering/ContractNoticePhases/View?PPI=CO1.PPI.46172786&amp;isFr…</t>
  </si>
  <si>
    <t>086-2026</t>
  </si>
  <si>
    <t>NETZER YOLIANY CARDENAS GUERRERO</t>
  </si>
  <si>
    <t>https://community.secop.gov.co/Public/Tendering/ContractNoticePhases/View?PPI=CO1.PPI.46174115&amp;isFr…</t>
  </si>
  <si>
    <t>087-2026</t>
  </si>
  <si>
    <t>Prestar el servicio de apoyo en la recolección, análisis, organización, procesamiento, generación y presentación de informes de datos sobre el proceso para la toma de decisiones estratégicas.</t>
  </si>
  <si>
    <t>https://community.secop.gov.co/Public/Tendering/ContractNoticePhases/View?PPI=CO1.PPI.46174172&amp;isFr…</t>
  </si>
  <si>
    <t>088-2026</t>
  </si>
  <si>
    <t>https://community.secop.gov.co/Public/Tendering/ContractNoticePhases/View?PPI=CO1.PPI.46253260&amp;isFr…</t>
  </si>
  <si>
    <t>089-2026</t>
  </si>
  <si>
    <t>Prestar sus servicios profesionales especializados en Derecho, orientados a brindar apoyo jurídico en la gestión precontractual, contractual y postcontractual, asegurando el cumplimiento normativo y la correcta aplicación de la legislación vigente.</t>
  </si>
  <si>
    <t>HAROLD FRAZER BERRIO HERNANDEZ</t>
  </si>
  <si>
    <t>https://community.secop.gov.co/Public/Tendering/ContractNoticePhases/View?PPI=CO1.PPI.46012538&amp;isFr…</t>
  </si>
  <si>
    <t>090-2026</t>
  </si>
  <si>
    <t>Prestar los servicios profesionales para apoyar la en actualización y ajuste financiero de instructivos operativos del proceso técnico, financiero, y del proceso contable de apoyo.</t>
  </si>
  <si>
    <t>https://community.secop.gov.co/Public/Tendering/ContractNoticePhases/View?PPI=CO1.PPI.46010141&amp;isFr…</t>
  </si>
  <si>
    <t>091-2026</t>
  </si>
  <si>
    <t>Prestar los 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</si>
  <si>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LEVIS STEVEEN PAEZ UBAQUE</t>
  </si>
  <si>
    <t>https://community.secop.gov.co/Public/Tendering/ContractNoticePhases/View?PPI=CO1.PPI.46099973&amp;isFr…</t>
  </si>
  <si>
    <t>092-2026</t>
  </si>
  <si>
    <t>https://community.secop.gov.co/Public/Tendering/ContractNoticePhases/View?PPI=CO1.PPI.46176093&amp;isFr…</t>
  </si>
  <si>
    <t>093-2026</t>
  </si>
  <si>
    <t>El Arrendador entrega en arrendamiento a el arrendatario el uso y goce de la Oficina 404, ubicada en la Transversal 9 N° 55-97 Edificio VIMA de la ciudad de Bogotá D.C.</t>
  </si>
  <si>
    <t>https://community.secop.gov.co/Public/Tendering/ContractNoticePhases/View?PPI=CO1.PPI.46013529&amp;isFr…</t>
  </si>
  <si>
    <t>094-2026</t>
  </si>
  <si>
    <t>JURY RAMIREZ BENITEZ</t>
  </si>
  <si>
    <t>https://community.secop.gov.co/Public/Tendering/ContractNoticePhases/View?PPI=CO1.PPI.46633541&amp;isFr…</t>
  </si>
  <si>
    <t>095-2026</t>
  </si>
  <si>
    <t>JONATHAN FERNEY PERILLA LEURO</t>
  </si>
  <si>
    <t>https://community.secop.gov.co/Public/Tendering/ContractNoticePhases/View?PPI=CO1.PPI.46246450&amp;isFr…</t>
  </si>
  <si>
    <t>096-2026</t>
  </si>
  <si>
    <t>Realizar la auditoria de renovación a la certificación de sello de no discriminación y certificación de empresa familiarmente responsable-E.F.R.</t>
  </si>
  <si>
    <t>https://community.secop.gov.co/Public/Tendering/ContractNoticePhases/View?PPI=CO1.PPI.46011343&amp;isFr…</t>
  </si>
  <si>
    <t>097-2026</t>
  </si>
  <si>
    <t>https://community.secop.gov.co/Public/Tendering/ContractNoticePhases/View?PPI=CO1.PPI.46176494&amp;isFr…</t>
  </si>
  <si>
    <t>098-2026</t>
  </si>
  <si>
    <t>https://community.secop.gov.co/Public/Tendering/ContractNoticePhases/View?PPI=CO1.PPI.46173215&amp;isFr…</t>
  </si>
  <si>
    <t>099-2026</t>
  </si>
  <si>
    <t xml:space="preserve">Representar en calidad tanto activa como pasiva en los procesos judiciales, audiencias prejudiciales, procesos de responsabilidad fiscal, procedimientos administrativos, arbitramentos y en general en todo tipo de litigio. </t>
  </si>
  <si>
    <t>901300771-6</t>
  </si>
  <si>
    <t>ESCORCIA &amp; ASOCIADOS CONSULTORES LEGALES S.A.S.</t>
  </si>
  <si>
    <t>https://community.secop.gov.co/Public/Tendering/ContractNoticePhases/View?PPI=CO1.PPI.46630300&amp;isFr…</t>
  </si>
  <si>
    <t>100-2026</t>
  </si>
  <si>
    <t>901995519-8</t>
  </si>
  <si>
    <t>GRUPO BAYONA VILLAMIZAR ABOGADOS S.A.S.</t>
  </si>
  <si>
    <t>https://community.secop.gov.co/Public/Tendering/ContractNoticePhases/View?PPI=CO1.PPI.46629617&amp;isFr…</t>
  </si>
  <si>
    <t>101-2026</t>
  </si>
  <si>
    <t>Prestar los servicios profesionales para apoyar en la evaluación, clasificación, identificación y elaboración de planes de acción para mejorar el proceso de depuración de terceros.</t>
  </si>
  <si>
    <t>https://community.secop.gov.co/Public/Tendering/ContractNoticePhases/View?PPI=CO1.PPI.46251668&amp;isFr…</t>
  </si>
  <si>
    <t>102-2026</t>
  </si>
  <si>
    <t>Prestar sus servicios profesionales para apoyar en las actividades jurídicas, técnicas y operativas requeridas en el proceso de indemnizaciones de los ramos Soat y A.P.</t>
  </si>
  <si>
    <t>LEIDY DIANA RUBIANO GONZALEZ</t>
  </si>
  <si>
    <t>https://community.secop.gov.co/Public/Tendering/ContractNoticePhases/View?PPI=CO1.PPI.46246960&amp;isFr…</t>
  </si>
  <si>
    <t>103-2026</t>
  </si>
  <si>
    <t>Prestar los servicios de implementación y seguimiento de los planes de acción derivados de la actualización de matrices de peligro y los análisis de vulnerabilidad del 2025 de la compañía.</t>
  </si>
  <si>
    <t>https://community.secop.gov.co/Public/Tendering/ContractNoticePhases/View?PPI=CO1.PPI.46251939&amp;isFr…</t>
  </si>
  <si>
    <t>104-2026</t>
  </si>
  <si>
    <t>EDWARD ANDRES BAQUERO ROJAS</t>
  </si>
  <si>
    <t>https://community.secop.gov.co/Public/Tendering/ContractNoticePhases/View?PPI=CO1.PPI.46245937&amp;isFr…</t>
  </si>
  <si>
    <t>105-2026</t>
  </si>
  <si>
    <t xml:space="preserve">Prestar sus servicios profesionales de asesoría especializada actuarial y en gestión del riesgo sobre el ramo SOAT orientados a evaluar la razonabilidad, principalmente pero no condicionado a la suficiencia y consistencia técnica de las reservas de riesgos en curso, mediante la aplicación de metodologías actuariales reconocidas, análisis de sensibilidad y juicio profesional actuarial. </t>
  </si>
  <si>
    <t>901093000-7</t>
  </si>
  <si>
    <t>ACTUARIOS COLOMBIANOS SAS</t>
  </si>
  <si>
    <t>https://community.secop.gov.co/Public/Tendering/ContractNoticePhases/View?PPI=CO1.PPI.46280454&amp;isFr…</t>
  </si>
  <si>
    <t>Subgerencia de Transformación Digital
Subgerencia De Mantenimiento De Sistemas De Información</t>
  </si>
  <si>
    <t>106-2026</t>
  </si>
  <si>
    <t xml:space="preserve">Prestar los servicios de suscripción a la plataforma de experiencia digital Liferay DXP Cloud en modalidad PaaS, incluyendo los servicios de soporte, mantenimiento, web máster, desarrollos web de funcionalidades, diseño web UX/UI y gestión de la operación de todas las funcionalidades legadas y futuras (zonas privadas, zonas públicas, subsitios, portales, entre otros) soportadas en la plataforma Liferay.  </t>
  </si>
  <si>
    <t>902030500-1</t>
  </si>
  <si>
    <t>UNION TEMPORAL PREVISORA PORTALES 2025</t>
  </si>
  <si>
    <t>https://community.secop.gov.co/Public/Tendering/ContractNoticePhases/View?PPI=CO1.PPI.46373498&amp;isFr…</t>
  </si>
  <si>
    <t>107-2026</t>
  </si>
  <si>
    <t>Suministro de bonos y/o tarjetas electrónicas redimibles en una amplia red de establecimientos comerciales y con un rango amplio de posibilidades de elección a nivel nacional.</t>
  </si>
  <si>
    <t>800219876-9</t>
  </si>
  <si>
    <t>PLUXEE COLOMBIA S.A.S.</t>
  </si>
  <si>
    <t>https://community.secop.gov.co/Public/Tendering/ContractNoticePhases/View?PPI=CO1.PPI.46605769&amp;isFr…</t>
  </si>
  <si>
    <t>108-2026</t>
  </si>
  <si>
    <t>Prestar un servicio especializado que proporcione una solución tecnológica de gestión de vulnerabilidades, orientada a la identificación, detección, prevención, análisis, monitoreo continuo y seguimiento en tiempo real de vulnerabilidades presentes en los activos tecnológicos.</t>
  </si>
  <si>
    <t>900238438-1</t>
  </si>
  <si>
    <t>GROW DATA SAS</t>
  </si>
  <si>
    <t>https://community.secop.gov.co/Public/Tendering/ContractNoticePhases/View?PPI=CO1.PPI.46380724&amp;isFr…</t>
  </si>
  <si>
    <t>109-2026</t>
  </si>
  <si>
    <t>Prestar los servicios de búsqueda, evaluación, selección y presentación de candidatos altamente calificados que cumplan con los requisitos de las vacantes de nivel directivo de la compañía y realizar los estudios de seguridad de los candidatos.</t>
  </si>
  <si>
    <t>https://community.secop.gov.co/Public/Tendering/ContractNoticePhases/View?PPI=CO1.PPI.47043175&amp;isFr…</t>
  </si>
  <si>
    <t>110-2026</t>
  </si>
  <si>
    <t>Suministrar y distribuir los elementos de oficina, útiles, papelería, elementos de aseo y cafetería a nivel nacional, así como la elaboración, suministro y distribución de formas preimpresas especiales, bajo un esquema de proveeduría integral.</t>
  </si>
  <si>
    <t>902029460-3</t>
  </si>
  <si>
    <t>CONSORCIO SUMINISTRO BAG</t>
  </si>
  <si>
    <t>https://community.secop.gov.co/Public/Tendering/ContractNoticePhases/View?PPI=CO1.PPI.47694460&amp;isFromPublicArea=True&amp;isModal=False</t>
  </si>
  <si>
    <t>111-2026</t>
  </si>
  <si>
    <t>Prestación a nivel nacional del servicio de inspección (vehículos livianos, pesados, motos y bicicletas), marcación vehicular (segmentos livianos) y revisión técnico-mecánica de acuerdo con los términos y condiciones establecidos.</t>
  </si>
  <si>
    <t>902040149-1</t>
  </si>
  <si>
    <t>AUTOMAS UNIÓN TEMPORAL 001-2026</t>
  </si>
  <si>
    <t>https://community.secop.gov.co/Public/Tendering/ContractNoticePhases/View?PPI=CO1.PPI.46654822&amp;isFr…</t>
  </si>
  <si>
    <t>112-2026</t>
  </si>
  <si>
    <t>Prestar sus servicios en el exterior y en Colombia como agencia de viajes para el suministro de tiquetes aéreos nacionales e internacionales, alojamiento, desplazamientos terrestres, asesoría y trámites conexos con este tipo de servicios para los intermediarios que cumplan las condiciones del Plan de Reconocimientos.</t>
  </si>
  <si>
    <t>https://community.secop.gov.co/Public/Tendering/ContractNoticePhases/View?PPI=CO1.PPI.47050094&amp;isFr…</t>
  </si>
  <si>
    <t>113-2026</t>
  </si>
  <si>
    <t xml:space="preserve">Suministrar el servicio de internet, conectividad, interconexión de servicios (data center principal y alterno), con enlaces dedicados, anchos de banda óptimo, con esquema SD-WAN, garantizando alta disponibilidad, así como su gestión, seguridad y monitoreo a nivel nacional. </t>
  </si>
  <si>
    <t>902061013-9</t>
  </si>
  <si>
    <t>UNIÓN TEMPORAL CG CONECTIVIDAD</t>
  </si>
  <si>
    <t>https://community.secop.gov.co/Public/Tendering/ContractNoticePhases/View?PPI=CO1.PPI.47662254&amp;isFr…</t>
  </si>
  <si>
    <t>Oficina Arquitectura Empresarial</t>
  </si>
  <si>
    <t>115-2026</t>
  </si>
  <si>
    <t>10 CONTRATOS DE ACTIVIDAD CIENTÍFICA Y TECNOLÓGICA</t>
  </si>
  <si>
    <t>Proporcionar la solución tecnológica de modelamiento y gestión de arquitectura empresarial bajo la modalidad de nube SaaS (Software como Servicio) y el personal especializado encargado de la administración, soporte y mantenimiento de la solución, así como, la construcción, actualización, migración y publicación del Metamodelo de Arquitectura Empresarial de la compañía en esta solución.</t>
  </si>
  <si>
    <t>https://community.secop.gov.co/Public/Tendering/ContractNoticePhases/View?PPI=CO1.PPI.48535749&amp;isFr…</t>
  </si>
  <si>
    <t>SUBGERENCIA DE RECURSOS FÍSICOS 
GERENCIA DE TALENTO HUMANO
SUBGERENCIA DESARROLLO DE TALENTO HUMANO</t>
  </si>
  <si>
    <t>116-2026</t>
  </si>
  <si>
    <t xml:space="preserve">Contratar el programa de seguros de LA PREVISORA S.A. requerido para la adecuada protección de los bienes e intereses patrimoniales asegurables, incluyendo las pólizas de seguros para convencionados conforme lo establecido en la Convención Colectiva de Trabajo 2024-2027 y la póliza vida grupo directivo mediante compañía(s) de seguros legalmente autorizada(s) por la superintendencia financiera de Colombia. </t>
  </si>
  <si>
    <t>902088659-3</t>
  </si>
  <si>
    <t xml:space="preserve">UNIÓN TEMPORAL ALLIANZ - SEGUROS DEL ESTADO 2026
AXXA COLPATRIA SEGUROS S.A.
SEGUROS GENERALES SURAMERICANA S.A.
UT SEGUROS DE VIDA DEL ESTADO S.A. - HDI </t>
  </si>
  <si>
    <t>300-2026-0001</t>
  </si>
  <si>
    <t>Mantenimiento preventivo y correctivo de los dos equipos de aires acondicionados y refrigeración centrales y dos mini split.</t>
  </si>
  <si>
    <t>300-2026-0002</t>
  </si>
  <si>
    <t>Prestar el servicio de matenimiento preventivo y/o correctivo de los aires acondicionados de la sucursal.</t>
  </si>
  <si>
    <t>300-2026-0003</t>
  </si>
  <si>
    <t>Prestar el servicio de Mantenimiento preventivo, correctivo (incluye suministro e instalación de repuestos) con una periodicidad trimestral a los aires acondicionados de la sucursal Yopal.</t>
  </si>
  <si>
    <t>300-2026-0004</t>
  </si>
  <si>
    <t>El servicio de parqueadero para los funcionarios de la previsora s.a. sucursal Cali y Jefatura de Indemnizaciones Occidente.</t>
  </si>
  <si>
    <t>300-2026-0005</t>
  </si>
  <si>
    <t>Prestar el servicio de alquiler de parqueadero para los funcionarios.</t>
  </si>
  <si>
    <t>300-2026-0006</t>
  </si>
  <si>
    <t xml:space="preserve">Prestar el servicio de la fase II- reparaciones locativas para las oficinas de la sucursal ubicadas en el edificio la carolina- centro </t>
  </si>
  <si>
    <t>900153270-3</t>
  </si>
  <si>
    <t>ARQDILAM CONSULTORIAS Y CONTRUCCIONES S.A.S.</t>
  </si>
  <si>
    <t>300-2026-0007</t>
  </si>
  <si>
    <t>Prestar los servicios de inspección de los bienes de nuestros clientes y/o asegurados y/o a prestar servicios de administración de riesgos y control de pérdidas, de riesgos en curso y/o por suscribir asignados por LA PREVISORA S.A. que permita establecer si el riesgo es asegurable y de serlo las actividades necesarias para mitigar los riesgos y pérdidas para nuestros asegurados y la compañía.</t>
  </si>
  <si>
    <t>300-2026-0008</t>
  </si>
  <si>
    <t>Prestar el servicio de impresión de los carnets estudiantiles de polizass de accidnetes personales emitidas por la sucursal.</t>
  </si>
  <si>
    <t>300-2026-0009</t>
  </si>
  <si>
    <t>Realizar actividad de lanzamiento del plan mutuamente 2026 para los aliados de La Previsora S.A. sucursal Yopal.</t>
  </si>
  <si>
    <t>300-2026-0010</t>
  </si>
  <si>
    <t>El proveedor/ arrendador entrega en arrendamiento comercial a el arrendatario el uso y goce del inmueble ubicado en la carrera 2 N° 24-14 oficina 204 edificio granahorrar de la ciudad de Quibdó - Chocó.</t>
  </si>
  <si>
    <t>LEYSON MANUEL MOSQUEREA RAMOS</t>
  </si>
  <si>
    <t>300-2026-0011</t>
  </si>
  <si>
    <t>Prestación de servicios de restaurante para el lanzamiento de Mutuamente 2026 agentes y agencias para la sucursal sincelejo.</t>
  </si>
  <si>
    <t>300-2026-0012</t>
  </si>
  <si>
    <t>Servicio de impresión monocromatica de tarjetas PVC tamaño 8.5 x 5.4 m.m m5 mil carnets.</t>
  </si>
  <si>
    <t>300-2026-0013</t>
  </si>
  <si>
    <t>Prestar los servicios de apoyo logístico para desarrollar el Lazamiento Mutuamente 2026 para Agentes y Agencias.</t>
  </si>
  <si>
    <t>300-2026-0014</t>
  </si>
  <si>
    <t>Realizar el evento del lanzamiento mutuamente 2026 para los agentes y agencias de La Previsora sucursal Buenaventura.</t>
  </si>
  <si>
    <t>MONARD DIAZ GRANADO SAUL</t>
  </si>
  <si>
    <t>300-2026-0015</t>
  </si>
  <si>
    <t>Mantenimiento preventivo y correctivo de planta eléctrica de propiedad de la aseguradora.</t>
  </si>
  <si>
    <t>CASA METTLER S.A.</t>
  </si>
  <si>
    <t>300-2026-0016</t>
  </si>
  <si>
    <t>Realizar el servicio de mantenimiento preventivo y/o correctivo de los 7 equipos de aires acondicionados de la sucursal Buenaventura.</t>
  </si>
  <si>
    <t>JHON JAIRO HAERNANDEZ ARBELAEZ</t>
  </si>
  <si>
    <t>300-2026-0017</t>
  </si>
  <si>
    <t>Servicios para la organización y ejecución del Evento LANZAMIENTO PLAN DE INTERMEDIARIOS 2026 dirigido a los aliados estratégicos de La Previsora S.A. Sucursal Manizales.</t>
  </si>
  <si>
    <t>DANIELA PARRA CASTAÑO</t>
  </si>
  <si>
    <t>300-2026-0018</t>
  </si>
  <si>
    <t xml:space="preserve">Realizar los mantenimientos preventivos cada mes y correctivos cada que se requiera al sistema de aire acondicionado de los cuartos técnicos y sala de juntas
de la sucursal Medellin. </t>
  </si>
  <si>
    <t>COMERCIAL Y SERVICIOS LARCO S.A.S</t>
  </si>
  <si>
    <t>300-2026-0019</t>
  </si>
  <si>
    <t>Servicio de restaurante para 37 personas, incluido salón, ayudas audiovisuales (sonido, micrófono, video beam y telón), ambientación musical con SAXOFON, meseros, para realizar el Lanzamiento Mutuamente 2026 para agencias y agentes de la sucursal Montería.</t>
  </si>
  <si>
    <t>GRUPO DIVITAE S.A.S</t>
  </si>
  <si>
    <t>300-2026-0020</t>
  </si>
  <si>
    <t xml:space="preserve"> servicios de Mantenimiento Preventivo a los siete (07) aires acondicionados ubicados en La Previsora S.A. Sucursal Florencia.</t>
  </si>
  <si>
    <t>AINECOL S.A.S</t>
  </si>
  <si>
    <t>300-2026-0021</t>
  </si>
  <si>
    <t>Realizar la reubicación de 5 unidades condensadoras de Aires acondicionado tipo mini Split, desde la terraza hacia el segundo piso.</t>
  </si>
  <si>
    <t>JHON JAIRO HERNANDEZ ARBELAEZ</t>
  </si>
  <si>
    <t>300-2026-0022</t>
  </si>
  <si>
    <t>Mantenimiento de aires acondicionados ubicados en cuarto de sistemas, sala de capacitacion intermediarios, gerencia, antesala gerencia y oficina principal, de las oficinas de la sucursal pereira.</t>
  </si>
  <si>
    <t>OPTIAIR S.A.S</t>
  </si>
  <si>
    <t>300-2026-0023</t>
  </si>
  <si>
    <t>Mantenimiento preventivo y correctivo y/o cambio de piezas que deban ser reemplazadas debido al desgaste por uso, para los diferentes aires acondicionados de la sucursal Neiva.</t>
  </si>
  <si>
    <t>REFRIELECTRICO INGENIERIAS S.A.S</t>
  </si>
  <si>
    <t>300-2026-0024</t>
  </si>
  <si>
    <t>Mantenimiento preventivo y correctivo po r periodos mensuales a los dos (2) aires mini split y aire central de las oficinas de la sucursal sincelejo.</t>
  </si>
  <si>
    <t>REFRILITORAL CASASBUENAS CORTES &amp; CIA S.A.S</t>
  </si>
  <si>
    <t>300-2026-0025</t>
  </si>
  <si>
    <t>Servicio completo par el lanzamieno del plan mutuamente 2026 para aliados y agencias de previsora neiva.</t>
  </si>
  <si>
    <t>ANGELA MARIA ARBELAEZ SANCHEZ</t>
  </si>
  <si>
    <t>300-2026-0026</t>
  </si>
  <si>
    <t>Mantenimiento de aires acondicionados y tres extractores de baños ubicados en las oficinas de la sucursal manizales.</t>
  </si>
  <si>
    <t>GRUPO EMA INGENIERIA S.A.S</t>
  </si>
  <si>
    <t>300-2026-0027</t>
  </si>
  <si>
    <t>4 mantenimientos preventivos de 6 aires acondicionados mini split, prueba de amperaje y presión de la sucursal riohacha.</t>
  </si>
  <si>
    <t>300-2026-0028</t>
  </si>
  <si>
    <t>Mantenimiento preventivo y correctivo para los aires acondicionados de sucursal bucaramanga año 2026.</t>
  </si>
  <si>
    <t>300-2026-0029</t>
  </si>
  <si>
    <t xml:space="preserve">Alquiler de 7 celdas para el parqueo de vehículos de los funcionarios de Previsora en la sede Automar ubicado en la dirección Calle 53 No.45-96. </t>
  </si>
  <si>
    <t>SENTIDO INMOBILIARIO S.A.S</t>
  </si>
  <si>
    <t>300-2026-0030</t>
  </si>
  <si>
    <t>Mantenimiento correctivo y preventivo de 8 und de aires acondicionados ene-dic</t>
  </si>
  <si>
    <t>ECOCLIMA S.A.S</t>
  </si>
  <si>
    <t>300-2026-0031</t>
  </si>
  <si>
    <t>Lanzamiento de plan de incentivos Mutuamente año 2026</t>
  </si>
  <si>
    <t>ARMENIA HOTEL S.A.S</t>
  </si>
  <si>
    <t>300-2026-0032</t>
  </si>
  <si>
    <t>Mantenimiento preventivo y correctivo para los aires acondicionados de sucursal incluye repuesto y suministrp e instalacion.</t>
  </si>
  <si>
    <t>300-2026-0033</t>
  </si>
  <si>
    <t>Evento de lanzamiento mutuamente 2026 agentes y agencias sucursal popayan.</t>
  </si>
  <si>
    <t>GRATTA S.A.S</t>
  </si>
  <si>
    <t>300-2026-0034</t>
  </si>
  <si>
    <t>Lanzamiento de plan de incentivos Mutuamente año 2026.</t>
  </si>
  <si>
    <t>HOTELES DE VILLAVICENCIO SOCIEDAD POR ACCIONES SIPLIFICADAS</t>
  </si>
  <si>
    <t>300-2026-0035</t>
  </si>
  <si>
    <t>Arrendamiento de parqueaderos 50-51 edif forum para funcionarios de la sucursal.</t>
  </si>
  <si>
    <t>JORGE WILLIAMM GOMEZ VALENCIA</t>
  </si>
  <si>
    <t>300-2026-0036</t>
  </si>
  <si>
    <t>MONTAJES Y MANTENIMIENTO ELGUIN DORIA S.A.S</t>
  </si>
  <si>
    <t>300-2026-0037</t>
  </si>
  <si>
    <t>Organización y ejecución de evento empresarial actividad de lanzamiento de plan de incentivos Mutuamente año 2026 para 80 personas en el mes de marzo o abril de 2026.</t>
  </si>
  <si>
    <t>890321755-9</t>
  </si>
  <si>
    <t>EL RACHO DE JONAS S.A.S</t>
  </si>
  <si>
    <t>300-2026-0038</t>
  </si>
  <si>
    <t>servicio de Evento lanzamiento plan de incentivos Mutuamente 2026 para aliados de Previsora Cartagena para 35 personas.</t>
  </si>
  <si>
    <t>800116562-9</t>
  </si>
  <si>
    <t>COMPAÑÍA HOTELERA CARTAGENA PLAZA S.A.S</t>
  </si>
  <si>
    <t>300-2026-0039</t>
  </si>
  <si>
    <t>prestar el servicio de logística, organización y alimentación para actividad de lanzamiento mutuamente 2026 para los agentes y agencias de la sucursal Medellin</t>
  </si>
  <si>
    <t>300-2026-0040</t>
  </si>
  <si>
    <t>Reparaciones locativas para las oficinas de la sucursal ibague, ubicadas en el edificio la carolina – centro, primer piso de la cra 5 no.11-03 de ibague (tolima)-capítulo cambio de ventanas en las instalaciones</t>
  </si>
  <si>
    <t>900664572-3</t>
  </si>
  <si>
    <t>ESTRUCTURAS METALICAS CASTILLO S.A.S</t>
  </si>
  <si>
    <t>300-2026-0041</t>
  </si>
  <si>
    <t>Mantenimiento a equipos de aire acondicionado en la Sucursal Cartagena, según sean solicitados.</t>
  </si>
  <si>
    <t>INGENIERIA PROYECTOS Y DISEÑOS S.A.S</t>
  </si>
  <si>
    <t>300-2026-0042</t>
  </si>
  <si>
    <t>Arrendamiento 3 cupos de parqueaderos para 3 vehiculos de los funcionarios de la suc en el edf centro comercil cable plaza</t>
  </si>
  <si>
    <t xml:space="preserve">EDIFICIO CENTRO COMERCIAL CABLE PLAZA </t>
  </si>
  <si>
    <t>300-2026-0043</t>
  </si>
  <si>
    <t>Parqueadero de seis (6) vehículos de propiedad de funcionarios de la Sucursal Cartagena</t>
  </si>
  <si>
    <t>GURPO HEROICA CARTAGENA</t>
  </si>
  <si>
    <t>300-2026-0044</t>
  </si>
  <si>
    <t>Servicios de un operador logístico para garantizar el desarrollo del evento denominada lanzamiento Mutuamente agentes y agencias 2026, el cual se realizará en las instalaciones de Previsora S.A. Compañía de Seguros Sucursal Florencia.</t>
  </si>
  <si>
    <t>300-2026-0045</t>
  </si>
  <si>
    <t>organización y ejecución del Evento LANZAMIENTO PLAN DE INTERMEDIARIOS 2026 dirigido a los aliados estratégicos de La Previsora S.A. Sucursal Pereira.</t>
  </si>
  <si>
    <t>ZELVA ROOFTOP S.A.S</t>
  </si>
  <si>
    <t>300-2026-0046</t>
  </si>
  <si>
    <t>Prestar los servicios de un salón para un grupo de 50 personas, evento LANZAMIENTO MUTUAMENTE PREVISORA SEGUROS 2026, con agentes y agencias de La Previsora S.A. Sucursal Ibagué.</t>
  </si>
  <si>
    <t>300-2026-0047</t>
  </si>
  <si>
    <t>Mantenimiento Preventivo de los tres (03) aires acondicionados ubicados en La Previsora S.A. Sucursal Mocoa, de acuerdo con la periodicidad requerida según cronograma de mantenimientos suministrado por la sucursal.</t>
  </si>
  <si>
    <t>300-2026-0048</t>
  </si>
  <si>
    <t>Evento lanzamiento mutuamente 2026 agentes y agencias sucursal bucaramanga.</t>
  </si>
  <si>
    <t>900520649-5</t>
  </si>
  <si>
    <t>HOTELES CACIQUE INTERNACIONAL S.A.S</t>
  </si>
  <si>
    <t>300-2026-0049</t>
  </si>
  <si>
    <t>Parqueadero para el vehiculo de placas dfn 441 de propiedad de la funcionaria de la previsora (lelia rosa lópez hernández) ubicado en edificio la carolina en la calle 11 # 5 18 en la ciudad de ibagué.</t>
  </si>
  <si>
    <t>300-2026-0050</t>
  </si>
  <si>
    <t>Servicios para la organización y ejecución del evento institucional “Lanzamiento del Plan de Incentivos Mutuamente 2026”, que incluye el suministro de alimentación, bebidas, alquiler de espacio, apoyo audiovisual y servicios complementarios, dirigido a los aliados estratégicos de LA PREVISORA S.A., a realizarse en la ciudad de Cúcuta.</t>
  </si>
  <si>
    <t>SERIVICIOS ESPECIALIZADOS H &amp; M S.A.S</t>
  </si>
  <si>
    <t>300-2026-0051</t>
  </si>
  <si>
    <t>Operador logístico para garantizar el adecuado desarrollo del evento denominado Lanzamiento Mutuamente 2026 para agentes y agencias sucursal Quibdó.</t>
  </si>
  <si>
    <t>300-2026-0052</t>
  </si>
  <si>
    <t>Servicio para el evento del Lanzamiento Mutuamente 2026 para agentes y agencias sucursal Arauca 2026.</t>
  </si>
  <si>
    <t>901245838-5</t>
  </si>
  <si>
    <t>SOLUCIONES HORUS S.A.S ZOMAC</t>
  </si>
  <si>
    <t>300-2026-0053</t>
  </si>
  <si>
    <t>Operador logístico para garantizar el desarrollo del evento lanzamiento Mutuamente agentes y agencias 2026.</t>
  </si>
  <si>
    <t>300-2026-0054</t>
  </si>
  <si>
    <t>Mantenimiento general de las instalaciones de la oficina de Previsora Seguros sucursal Mocoa incluyendo, pero no limitándose a realizar actividades como resanar, estucar, pintar, emboquillar, pulir, realizar tratamiento de fisuras y grietas en mampostería de la edificación incluyendo partes internas y fachada.</t>
  </si>
  <si>
    <t>901864243-4</t>
  </si>
  <si>
    <t>CIVILSUR INGENIERIA S.A.S ZOMAC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</si>
</sst>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quot;$&quot;\ * #,##0_-;\-&quot;$&quot;\ * #,##0_-;_-&quot;$&quot;\ * &quot;-&quot;_-;_-@_-"/>
    <numFmt numFmtId="165" formatCode="d/mm/yyyy"/>
    <numFmt numFmtId="166" formatCode="dd/mm/yyyy;@"/>
    <numFmt numFmtId="167" formatCode="0.0%"/>
  </numFmts>
  <fonts count="15">
    <font>
      <sz val="11"/>
      <color theme="1"/>
      <name val="Aptos Narrow"/>
      <family val="2"/>
      <scheme val="minor"/>
    </font>
    <font>
      <sz val="11"/>
      <color theme="1"/>
      <name val="Aptos Narrow"/>
      <family val="2"/>
      <scheme val="minor"/>
    </font>
    <font>
      <b/>
      <sz val="11"/>
      <color theme="1"/>
      <name val="Aptos Narrow"/>
      <family val="2"/>
      <scheme val="minor"/>
    </font>
    <font>
      <sz val="11"/>
      <color theme="3" tint="0.249977111117893"/>
      <name val="Aptos Narrow"/>
      <family val="2"/>
      <scheme val="minor"/>
    </font>
    <font>
      <sz val="10"/>
      <color theme="1"/>
      <name val="Aptos Narrow"/>
      <family val="2"/>
      <scheme val="minor"/>
    </font>
    <font>
      <u/>
      <sz val="11"/>
      <color theme="10"/>
      <name val="Aptos Narrow"/>
      <family val="2"/>
      <scheme val="minor"/>
    </font>
    <font>
      <b/>
      <sz val="10"/>
      <name val="Arial"/>
      <family val="2"/>
    </font>
    <font>
      <sz val="11"/>
      <color theme="1"/>
      <name val="Calibri"/>
      <family val="2"/>
    </font>
    <font>
      <b/>
      <sz val="11"/>
      <color theme="0"/>
      <name val="Calibri"/>
      <family val="2"/>
    </font>
    <font>
      <sz val="11"/>
      <color rgb="FF000000"/>
      <name val="Calibri"/>
      <family val="2"/>
    </font>
    <font>
      <sz val="11"/>
      <name val="Calibri"/>
      <family val="2"/>
    </font>
    <font>
      <sz val="10"/>
      <color theme="1"/>
      <name val="Calibri"/>
      <family val="2"/>
    </font>
    <font>
      <sz val="8"/>
      <name val="Aptos Narrow"/>
      <family val="2"/>
      <scheme val="minor"/>
    </font>
    <font>
      <u/>
      <sz val="11"/>
      <color theme="3" tint="0.249977111117893"/>
      <name val="Aptos Narrow"/>
      <family val="2"/>
      <scheme val="minor"/>
    </font>
    <font>
      <sz val="10"/>
      <color theme="3" tint="0.249977111117893"/>
      <name val="Calibri"/>
      <family val="2"/>
    </font>
  </fonts>
  <fills count="4">
    <fill>
      <patternFill patternType="none"/>
    </fill>
    <fill>
      <patternFill patternType="gray125"/>
    </fill>
    <fill>
      <patternFill patternType="solid">
        <fgColor rgb="FF9B4CBA"/>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6"/>
      </left>
      <right style="thin">
        <color theme="6"/>
      </right>
      <top style="thin">
        <color theme="6"/>
      </top>
      <bottom style="thin">
        <color theme="6"/>
      </bottom>
      <diagonal/>
    </border>
    <border>
      <left style="thin">
        <color rgb="FFA5A5A5"/>
      </left>
      <right style="thin">
        <color rgb="FFA5A5A5"/>
      </right>
      <top style="thin">
        <color rgb="FFA5A5A5"/>
      </top>
      <bottom style="thin">
        <color rgb="FFA5A5A5"/>
      </bottom>
      <diagonal/>
    </border>
    <border>
      <left style="thin">
        <color indexed="64"/>
      </left>
      <right style="thin">
        <color indexed="64"/>
      </right>
      <top/>
      <bottom style="thin">
        <color indexed="64"/>
      </bottom>
      <diagonal/>
    </border>
  </borders>
  <cellStyleXfs count="6">
    <xf numFmtId="0" fontId="0" fillId="0" borderId="0"/>
    <xf numFmtId="41"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67">
    <xf numFmtId="0" fontId="0" fillId="0" borderId="0" xfId="0"/>
    <xf numFmtId="0" fontId="0" fillId="0" borderId="0" xfId="0" applyAlignment="1">
      <alignment horizontal="centerContinuous"/>
    </xf>
    <xf numFmtId="0" fontId="0" fillId="2" borderId="0" xfId="0" applyFill="1"/>
    <xf numFmtId="0" fontId="0" fillId="2" borderId="0" xfId="0" applyFill="1" applyAlignment="1">
      <alignment wrapText="1"/>
    </xf>
    <xf numFmtId="14" fontId="0" fillId="0" borderId="0" xfId="0" applyNumberFormat="1"/>
    <xf numFmtId="164" fontId="0" fillId="0" borderId="0" xfId="0" applyNumberFormat="1"/>
    <xf numFmtId="10" fontId="0" fillId="0" borderId="0" xfId="0" applyNumberFormat="1"/>
    <xf numFmtId="0" fontId="0" fillId="0" borderId="0" xfId="0" applyAlignment="1">
      <alignment wrapText="1"/>
    </xf>
    <xf numFmtId="165" fontId="0" fillId="0" borderId="0" xfId="0" applyNumberFormat="1"/>
    <xf numFmtId="0" fontId="0" fillId="2" borderId="1" xfId="0" applyFill="1" applyBorder="1" applyAlignment="1">
      <alignment horizontal="center" wrapText="1"/>
    </xf>
    <xf numFmtId="10" fontId="0" fillId="2" borderId="1" xfId="0" applyNumberFormat="1" applyFill="1" applyBorder="1" applyAlignment="1">
      <alignment horizontal="center"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xf numFmtId="0" fontId="0" fillId="0" borderId="0" xfId="0" applyAlignment="1">
      <alignment horizontal="center"/>
    </xf>
    <xf numFmtId="0" fontId="0" fillId="2" borderId="0" xfId="0" applyFill="1" applyAlignment="1">
      <alignment horizontal="center" wrapText="1"/>
    </xf>
    <xf numFmtId="0" fontId="0" fillId="0" borderId="0" xfId="0" applyAlignment="1">
      <alignment horizontal="left"/>
    </xf>
    <xf numFmtId="0" fontId="0" fillId="0" borderId="0" xfId="0" applyAlignment="1">
      <alignment horizontal="distributed"/>
    </xf>
    <xf numFmtId="166" fontId="0" fillId="0" borderId="0" xfId="0" applyNumberFormat="1"/>
    <xf numFmtId="14" fontId="0" fillId="0" borderId="0" xfId="0" applyNumberFormat="1" applyAlignment="1">
      <alignment wrapText="1"/>
    </xf>
    <xf numFmtId="0" fontId="4" fillId="0" borderId="0" xfId="0" applyFont="1" applyAlignment="1">
      <alignment wrapText="1"/>
    </xf>
    <xf numFmtId="0" fontId="0" fillId="0" borderId="0" xfId="0" applyAlignment="1">
      <alignment horizontal="right" wrapText="1"/>
    </xf>
    <xf numFmtId="0" fontId="0" fillId="2" borderId="1" xfId="0" applyFill="1" applyBorder="1" applyAlignment="1">
      <alignment wrapText="1"/>
    </xf>
    <xf numFmtId="0" fontId="2" fillId="0" borderId="0" xfId="0" applyFont="1" applyAlignment="1">
      <alignmen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vertical="center"/>
    </xf>
    <xf numFmtId="164" fontId="10" fillId="0" borderId="0" xfId="2" applyFont="1" applyFill="1" applyBorder="1" applyAlignment="1" applyProtection="1">
      <alignment horizontal="center" vertical="center" wrapText="1"/>
    </xf>
    <xf numFmtId="0" fontId="7" fillId="0" borderId="0" xfId="0" applyFont="1" applyAlignment="1">
      <alignment vertical="center" wrapText="1"/>
    </xf>
    <xf numFmtId="1" fontId="10" fillId="0" borderId="0" xfId="2" applyNumberFormat="1" applyFont="1" applyFill="1" applyBorder="1" applyAlignment="1" applyProtection="1">
      <alignment horizontal="center" vertical="center" wrapText="1"/>
    </xf>
    <xf numFmtId="164" fontId="10" fillId="0" borderId="0" xfId="2" applyFont="1" applyFill="1" applyAlignment="1">
      <alignment horizontal="center" vertical="center" wrapText="1"/>
    </xf>
    <xf numFmtId="0" fontId="7" fillId="0" borderId="0" xfId="0" applyFont="1" applyAlignment="1">
      <alignment horizontal="center" vertical="center"/>
    </xf>
    <xf numFmtId="1" fontId="10" fillId="0" borderId="0" xfId="2" applyNumberFormat="1" applyFont="1" applyFill="1" applyAlignment="1" applyProtection="1">
      <alignment horizontal="center" vertical="center" wrapText="1"/>
    </xf>
    <xf numFmtId="0" fontId="7" fillId="0" borderId="0" xfId="0" applyFont="1" applyAlignment="1">
      <alignment horizontal="right"/>
    </xf>
    <xf numFmtId="0" fontId="7" fillId="0" borderId="4" xfId="0" applyFont="1" applyBorder="1" applyAlignment="1">
      <alignment horizontal="right"/>
    </xf>
    <xf numFmtId="0" fontId="7" fillId="0" borderId="4" xfId="0" applyFont="1" applyBorder="1" applyAlignment="1">
      <alignment horizontal="right" wrapText="1"/>
    </xf>
    <xf numFmtId="164" fontId="7" fillId="0" borderId="4" xfId="0" applyNumberFormat="1" applyFont="1" applyBorder="1" applyAlignment="1">
      <alignment horizontal="right"/>
    </xf>
    <xf numFmtId="0" fontId="0" fillId="3" borderId="0" xfId="0" applyFill="1" applyAlignment="1">
      <alignment horizontal="right"/>
    </xf>
    <xf numFmtId="164" fontId="7" fillId="0" borderId="0" xfId="0" applyNumberFormat="1" applyFont="1" applyAlignment="1">
      <alignment vertical="center"/>
    </xf>
    <xf numFmtId="14" fontId="7" fillId="0" borderId="0" xfId="0" applyNumberFormat="1" applyFont="1" applyAlignment="1">
      <alignment vertical="center"/>
    </xf>
    <xf numFmtId="41" fontId="7" fillId="0" borderId="0" xfId="1" applyFont="1" applyAlignment="1">
      <alignment vertical="center"/>
    </xf>
    <xf numFmtId="167" fontId="7" fillId="0" borderId="0" xfId="3" applyNumberFormat="1" applyFont="1" applyAlignment="1">
      <alignment vertical="center"/>
    </xf>
    <xf numFmtId="164" fontId="7" fillId="0" borderId="0" xfId="2" applyFont="1" applyFill="1" applyAlignment="1" applyProtection="1">
      <alignment vertical="center"/>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horizontal="center" vertical="center" wrapText="1"/>
    </xf>
    <xf numFmtId="14" fontId="10" fillId="0" borderId="0" xfId="0" applyNumberFormat="1" applyFont="1" applyAlignment="1">
      <alignment horizontal="center" vertical="center" wrapText="1"/>
    </xf>
    <xf numFmtId="0" fontId="10" fillId="0" borderId="0" xfId="0" applyFont="1" applyAlignment="1">
      <alignment horizontal="right" vertical="center" wrapText="1"/>
    </xf>
    <xf numFmtId="164" fontId="10" fillId="0" borderId="0" xfId="0" applyNumberFormat="1" applyFont="1" applyAlignment="1">
      <alignment horizontal="center" vertical="center" wrapText="1"/>
    </xf>
    <xf numFmtId="0" fontId="9" fillId="0" borderId="0" xfId="0" applyFont="1" applyAlignment="1">
      <alignment horizontal="left" vertical="center" wrapText="1"/>
    </xf>
    <xf numFmtId="14" fontId="10" fillId="0" borderId="0" xfId="0" applyNumberFormat="1" applyFont="1" applyAlignment="1">
      <alignment vertical="center" wrapText="1"/>
    </xf>
    <xf numFmtId="0" fontId="7" fillId="0" borderId="0" xfId="0" applyFont="1" applyAlignment="1">
      <alignment horizontal="center" vertical="center" wrapText="1"/>
    </xf>
    <xf numFmtId="0" fontId="9" fillId="0" borderId="0" xfId="0" applyFont="1" applyAlignment="1">
      <alignment vertical="center" wrapText="1"/>
    </xf>
    <xf numFmtId="0" fontId="11" fillId="0" borderId="0" xfId="0" applyFont="1" applyAlignment="1">
      <alignment vertical="center" wrapText="1"/>
    </xf>
    <xf numFmtId="14" fontId="7" fillId="0" borderId="0" xfId="0" applyNumberFormat="1" applyFont="1" applyAlignment="1">
      <alignment horizontal="center" vertical="center"/>
    </xf>
    <xf numFmtId="14" fontId="7" fillId="0" borderId="2" xfId="0" applyNumberFormat="1" applyFont="1" applyBorder="1" applyAlignment="1">
      <alignment horizontal="center" vertical="center"/>
    </xf>
    <xf numFmtId="0" fontId="10" fillId="0" borderId="0" xfId="0" applyFont="1" applyAlignment="1" applyProtection="1">
      <alignment vertical="center" wrapText="1"/>
      <protection locked="0"/>
    </xf>
    <xf numFmtId="1" fontId="10" fillId="0" borderId="0" xfId="0" applyNumberFormat="1" applyFont="1" applyAlignment="1">
      <alignment horizontal="right" vertical="center" wrapText="1"/>
    </xf>
    <xf numFmtId="0" fontId="0" fillId="2" borderId="1" xfId="0" applyFill="1" applyBorder="1" applyAlignment="1">
      <alignment vertical="center" wrapText="1"/>
    </xf>
    <xf numFmtId="0" fontId="3" fillId="0" borderId="0" xfId="0" applyFont="1" applyAlignment="1">
      <alignment wrapText="1"/>
    </xf>
    <xf numFmtId="0" fontId="0" fillId="0" borderId="0" xfId="0" applyAlignment="1">
      <alignment horizontal="right"/>
    </xf>
    <xf numFmtId="1" fontId="0" fillId="0" borderId="0" xfId="0" applyNumberFormat="1" applyAlignment="1">
      <alignment horizontal="right"/>
    </xf>
    <xf numFmtId="0" fontId="13" fillId="0" borderId="3" xfId="4" applyFont="1" applyFill="1" applyBorder="1" applyAlignment="1">
      <alignment wrapText="1"/>
    </xf>
    <xf numFmtId="0" fontId="14" fillId="0" borderId="3" xfId="0" applyFont="1" applyBorder="1" applyAlignment="1">
      <alignment wrapText="1"/>
    </xf>
    <xf numFmtId="0" fontId="13" fillId="0" borderId="0" xfId="4" applyFont="1" applyFill="1" applyBorder="1" applyAlignment="1">
      <alignment wrapText="1"/>
    </xf>
  </cellXfs>
  <cellStyles count="6">
    <cellStyle name="Hipervínculo 2 6" xfId="5" xr:uid="{C091C268-709C-483B-9A87-F6A76429F152}"/>
    <cellStyle name="Hyperlink" xfId="4" xr:uid="{A136F51E-785F-4313-A5EC-12E5B3A7D3F9}"/>
    <cellStyle name="Millares [0]" xfId="1" builtinId="6"/>
    <cellStyle name="Moneda [0]" xfId="2" builtinId="7"/>
    <cellStyle name="Normal" xfId="0" builtinId="0"/>
    <cellStyle name="Porcentaje" xfId="3" builtinId="5"/>
  </cellStyles>
  <dxfs count="81">
    <dxf>
      <numFmt numFmtId="0" formatCode="General"/>
    </dxf>
    <dxf>
      <numFmt numFmtId="164" formatCode="_-&quot;$&quot;\ * #,##0_-;\-&quot;$&quot;\ * #,##0_-;_-&quot;$&quot;\ * &quot;-&quot;_-;_-@_-"/>
    </dxf>
    <dxf>
      <numFmt numFmtId="164" formatCode="_-&quot;$&quot;\ * #,##0_-;\-&quot;$&quot;\ * #,##0_-;_-&quot;$&quot;\ * &quot;-&quot;_-;_-@_-"/>
    </dxf>
    <dxf>
      <numFmt numFmtId="14" formatCode="0.00%"/>
    </dxf>
    <dxf>
      <numFmt numFmtId="19" formatCode="dd/mm/yyyy"/>
    </dxf>
    <dxf>
      <numFmt numFmtId="19" formatCode="dd/mm/yyyy"/>
    </dxf>
    <dxf>
      <numFmt numFmtId="164" formatCode="_-&quot;$&quot;\ * #,##0_-;\-&quot;$&quot;\ * #,##0_-;_-&quot;$&quot;\ * &quot;-&quot;_-;_-@_-"/>
    </dxf>
    <dxf>
      <numFmt numFmtId="164" formatCode="_-&quot;$&quot;\ * #,##0_-;\-&quot;$&quot;\ * #,##0_-;_-&quot;$&quot;\ * &quot;-&quot;_-;_-@_-"/>
    </dxf>
    <dxf>
      <alignment horizontal="general" vertical="bottom" textRotation="0" wrapText="1" indent="0" justifyLastLine="0" shrinkToFit="0" readingOrder="0"/>
    </dxf>
    <dxf>
      <alignment horizontal="right" vertical="bottom" textRotation="0" wrapText="0" indent="0" justifyLastLine="0" shrinkToFit="0" readingOrder="0"/>
    </dxf>
    <dxf>
      <font>
        <strike val="0"/>
        <outline val="0"/>
        <shadow val="0"/>
        <u val="none"/>
        <vertAlign val="baseline"/>
        <sz val="10"/>
        <color theme="1"/>
        <name val="Aptos Narrow"/>
        <family val="2"/>
        <scheme val="minor"/>
      </font>
    </dxf>
    <dxf>
      <border>
        <bottom style="thin">
          <color indexed="64"/>
        </bottom>
      </border>
    </dxf>
    <dxf>
      <fill>
        <patternFill patternType="solid">
          <fgColor indexed="64"/>
          <bgColor rgb="FF9B4CBA"/>
        </patternFill>
      </fill>
      <alignment horizontal="center" vertical="bottom" textRotation="0" wrapText="1" indent="0" justifyLastLine="0" shrinkToFit="0" readingOrder="0"/>
      <border diagonalUp="0" diagonalDown="0" outline="0">
        <left style="thin">
          <color indexed="64"/>
        </left>
        <right style="thin">
          <color indexed="64"/>
        </right>
        <top/>
        <bottom/>
      </border>
    </dxf>
    <dxf>
      <fill>
        <patternFill>
          <bgColor rgb="FFFFC000"/>
        </patternFill>
      </fill>
    </dxf>
    <dxf>
      <fill>
        <patternFill>
          <bgColor theme="6" tint="0.59996337778862885"/>
        </patternFill>
      </fill>
    </dxf>
    <dxf>
      <font>
        <strike val="0"/>
        <outline val="0"/>
        <shadow val="0"/>
        <u val="none"/>
        <vertAlign val="baseline"/>
        <sz val="11"/>
        <color theme="3" tint="0.249977111117893"/>
        <name val="Aptos Narrow"/>
        <family val="2"/>
        <scheme val="minor"/>
      </font>
      <alignment horizontal="general" vertical="bottom" textRotation="0" wrapText="1" indent="0" justifyLastLine="0" shrinkToFit="0" readingOrder="0"/>
    </dxf>
    <dxf>
      <numFmt numFmtId="19" formatCode="dd/mm/yyyy"/>
    </dxf>
    <dxf>
      <numFmt numFmtId="19" formatCode="dd/mm/yyyy"/>
    </dxf>
    <dxf>
      <numFmt numFmtId="19" formatCode="dd/mm/yyyy"/>
    </dxf>
    <dxf>
      <numFmt numFmtId="164" formatCode="_-&quot;$&quot;\ * #,##0_-;\-&quot;$&quot;\ * #,##0_-;_-&quot;$&quot;\ * &quot;-&quot;_-;_-@_-"/>
    </dxf>
    <dxf>
      <numFmt numFmtId="164" formatCode="_-&quot;$&quot;\ * #,##0_-;\-&quot;$&quot;\ * #,##0_-;_-&quot;$&quot;\ * &quot;-&quot;_-;_-@_-"/>
    </dxf>
    <dxf>
      <alignment horizontal="general" vertical="bottom" textRotation="0" wrapText="1" indent="0" justifyLastLine="0" shrinkToFit="0" readingOrder="0"/>
    </dxf>
    <dxf>
      <alignment horizontal="right" vertical="bottom" textRotation="0" indent="0" justifyLastLine="0" shrinkToFit="0" readingOrder="0"/>
    </dxf>
    <dxf>
      <font>
        <strike val="0"/>
        <outline val="0"/>
        <shadow val="0"/>
        <u val="none"/>
        <vertAlign val="baseline"/>
        <sz val="10"/>
        <color theme="1"/>
        <name val="Aptos Narrow"/>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d/mm/yyyy"/>
    </dxf>
    <dxf>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rgb="FF9B4CBA"/>
        </patternFill>
      </fill>
    </dxf>
    <dxf>
      <font>
        <b val="0"/>
        <strike val="0"/>
        <outline val="0"/>
        <shadow val="0"/>
        <u val="none"/>
        <vertAlign val="baseline"/>
        <sz val="11"/>
        <color theme="3" tint="0.249977111117893"/>
        <name val="Aptos Narrow"/>
        <family val="2"/>
        <scheme val="minor"/>
      </font>
      <alignment horizontal="center" vertical="bottom" textRotation="0" wrapText="1" indent="0" justifyLastLine="0" shrinkToFit="0" readingOrder="0"/>
    </dxf>
    <dxf>
      <numFmt numFmtId="19" formatCode="dd/mm/yyyy"/>
    </dxf>
    <dxf>
      <numFmt numFmtId="19" formatCode="dd/mm/yyyy"/>
    </dxf>
    <dxf>
      <numFmt numFmtId="19" formatCode="dd/mm/yyyy"/>
    </dxf>
    <dxf>
      <numFmt numFmtId="164" formatCode="_-&quot;$&quot;\ * #,##0_-;\-&quot;$&quot;\ * #,##0_-;_-&quot;$&quot;\ * &quot;-&quot;_-;_-@_-"/>
    </dxf>
    <dxf>
      <numFmt numFmtId="164" formatCode="_-&quot;$&quot;\ * #,##0_-;\-&quot;$&quot;\ * #,##0_-;_-&quot;$&quot;\ * &quot;-&quot;_-;_-@_-"/>
    </dxf>
    <dxf>
      <alignment horizontal="general" vertical="bottom" textRotation="0" wrapText="1" indent="0" justifyLastLine="0" shrinkToFit="0" readingOrder="0"/>
    </dxf>
    <dxf>
      <alignment horizontal="right" vertical="bottom" textRotation="0" wrapText="1" indent="0" justifyLastLine="0" shrinkToFit="0" readingOrder="0"/>
    </dxf>
    <dxf>
      <font>
        <strike val="0"/>
        <outline val="0"/>
        <shadow val="0"/>
        <u val="none"/>
        <vertAlign val="baseline"/>
        <sz val="10"/>
        <color theme="1"/>
        <name val="Aptos Narrow"/>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d/mm/yyyy"/>
      <alignment horizontal="general" vertical="bottom" textRotation="0" wrapText="1" indent="0" justifyLastLine="0" shrinkToFit="0" readingOrder="0"/>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rgb="FF9B4CBA"/>
        </patternFill>
      </fill>
      <alignment horizontal="general" vertical="bottom" textRotation="0" wrapText="1" indent="0" justifyLastLine="0" shrinkToFit="0" readingOrder="0"/>
    </dxf>
    <dxf>
      <font>
        <strike val="0"/>
        <outline val="0"/>
        <shadow val="0"/>
        <vertAlign val="baseline"/>
        <color theme="3" tint="0.249977111117893"/>
      </font>
      <fill>
        <patternFill patternType="none">
          <bgColor auto="1"/>
        </patternFill>
      </fill>
      <alignment horizontal="general" textRotation="0" wrapText="1"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164" formatCode="_-&quot;$&quot;\ * #,##0_-;\-&quot;$&quot;\ * #,##0_-;_-&quot;$&quot;\ * &quot;-&quot;_-;_-@_-"/>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ont>
        <color auto="1"/>
        <name val="Calibri"/>
        <family val="2"/>
        <scheme val="none"/>
      </font>
      <numFmt numFmtId="164" formatCode="_-&quot;$&quot;\ * #,##0_-;\-&quot;$&quot;\ * #,##0_-;_-&quot;$&quot;\ * &quot;-&quot;_-;_-@_-"/>
      <fill>
        <patternFill patternType="none">
          <fgColor indexed="64"/>
          <bgColor auto="1"/>
        </patternFill>
      </fill>
      <alignment horizontal="center" vertical="center" textRotation="0" wrapText="1" indent="0" justifyLastLine="0" shrinkToFit="0" readingOrder="0"/>
    </dxf>
    <dxf>
      <numFmt numFmtId="164" formatCode="_-&quot;$&quot;\ * #,##0_-;\-&quot;$&quot;\ * #,##0_-;_-&quot;$&quot;\ * &quot;-&quot;_-;_-@_-"/>
    </dxf>
    <dxf>
      <fill>
        <patternFill patternType="none">
          <fgColor indexed="64"/>
          <bgColor auto="1"/>
        </patternFill>
      </fill>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Calibri"/>
        <family val="2"/>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right" vertical="bottom" textRotation="0" wrapText="1"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ont>
        <b val="0"/>
      </font>
      <fill>
        <patternFill patternType="none">
          <fgColor indexed="64"/>
          <bgColor auto="1"/>
        </patternFill>
      </fill>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border>
        <bottom style="thin">
          <color indexed="64"/>
        </bottom>
      </border>
    </dxf>
    <dxf>
      <border outline="0">
        <top style="medium">
          <color auto="1"/>
        </top>
        <bottom style="thin">
          <color rgb="FF000000"/>
        </bottom>
      </border>
    </dxf>
    <dxf>
      <fill>
        <patternFill patternType="none">
          <fgColor rgb="FF000000"/>
          <bgColor auto="1"/>
        </patternFill>
      </fill>
      <alignment horizontal="right" vertical="bottom" textRotation="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11"/>
        <color theme="0"/>
        <name val="Calibri"/>
        <family val="2"/>
        <scheme val="none"/>
      </font>
      <fill>
        <patternFill patternType="solid">
          <fgColor indexed="64"/>
          <bgColor rgb="FF9B4CBA"/>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9B4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0980nas\GABS\PROCESOS\BASE\BASE%20CONTROL%20TRAMIT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laprevisora.sharepoint.com/sites/GerenciadeContratacion/Documentos%20compartidos/BASE%20TRAMITES/BASE%20TRAMITES%20GERENCIA/BASE%20TRAMITES%20GERENCIA.xlsx" TargetMode="External"/><Relationship Id="rId1" Type="http://schemas.openxmlformats.org/officeDocument/2006/relationships/externalLinkPath" Target="https://laprevisora.sharepoint.com/sites/GerenciadeContratacion/Documentos%20compartidos/BASE%20TRAMITES/BASE%20TRAMITES%20GERENCIA/BASE%20TRAMITES%20GE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festivos"/>
      <sheetName val="ref"/>
      <sheetName val="referencia 2018"/>
      <sheetName val="Control Requerimientos"/>
      <sheetName val="PAA 2020"/>
      <sheetName val="seguimiento trimestral"/>
      <sheetName val="Hoja1"/>
      <sheetName val="PAA2021"/>
      <sheetName val="GABS"/>
      <sheetName val="Hoja2"/>
      <sheetName val="CANTIDADES"/>
      <sheetName val="pendientes PAA"/>
      <sheetName val=""/>
      <sheetName val="referencia_2018"/>
      <sheetName val="Control_Requerimientos"/>
      <sheetName val="PAA_2020"/>
      <sheetName val="seguimiento_trimestral"/>
      <sheetName val="pendientes_PA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
      <sheetName val="DISTRIBUCIÓN"/>
      <sheetName val="Cód. UNSPSC"/>
      <sheetName val="PAA 2025"/>
      <sheetName val="Cto. Sucursales 2025"/>
      <sheetName val="SOLICITUDES"/>
      <sheetName val="E.M. 1 semestre 2024"/>
      <sheetName val="Control Requerimientos"/>
      <sheetName val="PQR"/>
      <sheetName val="SEG."/>
      <sheetName val="CTRL. REQ 23-24-25-26"/>
      <sheetName val="E.M."/>
      <sheetName val=" PAA 2026"/>
      <sheetName val="Cto. Sucursales 2026"/>
      <sheetName val="Contratos en ejecución dic 2022"/>
      <sheetName val="Código UNSP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R5" t="str">
            <v>300-2026-0001</v>
          </cell>
          <cell r="S5">
            <v>46036</v>
          </cell>
          <cell r="T5" t="str">
            <v>DIANA CAROLINA CABALLERO CONEO</v>
          </cell>
          <cell r="U5">
            <v>25776943</v>
          </cell>
          <cell r="V5" t="str">
            <v xml:space="preserve">GERENTE </v>
          </cell>
          <cell r="W5" t="str">
            <v>19 MANTENIMIENTO y/o REPARACIÓN</v>
          </cell>
          <cell r="X5" t="str">
            <v>Prestar sus servicios de mantenimiento preventivo y correctivo de los dos equipos de aires acondicionados y refrigeración centrales y dos mini split.</v>
          </cell>
          <cell r="Y5">
            <v>7888236</v>
          </cell>
          <cell r="Z5">
            <v>0</v>
          </cell>
          <cell r="AA5">
            <v>7888236</v>
          </cell>
          <cell r="AB5" t="str">
            <v>1 PERSONA NATURAL</v>
          </cell>
          <cell r="AC5" t="str">
            <v>3 CÉDULA DE CIUDADANÍA</v>
          </cell>
          <cell r="AD5">
            <v>15026642</v>
          </cell>
          <cell r="AE5"/>
          <cell r="AF5" t="str">
            <v>NILSON NICOLAI MORA IZQUIERDO</v>
          </cell>
          <cell r="AG5">
            <v>351</v>
          </cell>
          <cell r="AH5">
            <v>46036</v>
          </cell>
          <cell r="AI5">
            <v>46387</v>
          </cell>
          <cell r="AJ5" t="str">
            <v>MZ 7 LOTE 3 BARR SANTA FE</v>
          </cell>
          <cell r="AK5" t="str">
            <v>nilsonmora1965@gmail.com</v>
          </cell>
          <cell r="AL5"/>
          <cell r="AM5">
            <v>3107047651</v>
          </cell>
          <cell r="AN5" t="str">
            <v>NILSON NICOLAI MORA IZQUIERDO</v>
          </cell>
          <cell r="AO5" t="str">
            <v>NO</v>
          </cell>
          <cell r="AP5"/>
          <cell r="AQ5" t="str">
            <v>PATRICIA ELENA MORALES ESTRELLA</v>
          </cell>
          <cell r="AR5" t="str">
            <v>TECNICO</v>
          </cell>
          <cell r="AS5" t="str">
            <v>SI</v>
          </cell>
          <cell r="AT5" t="str">
            <v>N/A</v>
          </cell>
          <cell r="AU5">
            <v>46065</v>
          </cell>
          <cell r="AV5"/>
          <cell r="AW5" t="str">
            <v>https://community.secop.gov.co/Public/Tendering/ContractNoticePhases/View?PPI=CO1.PPI.46016596&amp;isFromPublicArea=True&amp;isModal=False</v>
          </cell>
        </row>
        <row r="6">
          <cell r="R6" t="str">
            <v>300-2026-0015</v>
          </cell>
          <cell r="S6">
            <v>46050</v>
          </cell>
          <cell r="T6" t="str">
            <v>OSCAR IVAN ESTRADA PORTILLA</v>
          </cell>
          <cell r="U6">
            <v>98380871</v>
          </cell>
          <cell r="V6" t="str">
            <v xml:space="preserve">GERENTE </v>
          </cell>
          <cell r="W6" t="str">
            <v>19 MANTENIMIENTO y/o REPARACIÓN</v>
          </cell>
          <cell r="X6" t="str">
            <v>Mantenimiento preventivo y correctivo de planta eléctrica de propiedad de la aseguradora.</v>
          </cell>
          <cell r="Y6">
            <v>1158300</v>
          </cell>
          <cell r="Z6">
            <v>271700</v>
          </cell>
          <cell r="AA6">
            <v>1430000</v>
          </cell>
          <cell r="AB6" t="str">
            <v>2 PERSONA JURÍDICA</v>
          </cell>
          <cell r="AC6" t="str">
            <v>1 NIT</v>
          </cell>
          <cell r="AD6">
            <v>891200153</v>
          </cell>
          <cell r="AE6" t="str">
            <v>2 DV 1</v>
          </cell>
          <cell r="AF6" t="str">
            <v>CASA METTLER S.A.</v>
          </cell>
          <cell r="AG6">
            <v>321</v>
          </cell>
          <cell r="AH6">
            <v>46050</v>
          </cell>
          <cell r="AI6">
            <v>46371</v>
          </cell>
          <cell r="AJ6" t="str">
            <v>CALLE 23 #23-28</v>
          </cell>
          <cell r="AK6" t="str">
            <v>GERENCIA@METTLER.COM.CO</v>
          </cell>
          <cell r="AL6"/>
          <cell r="AM6">
            <v>3216462474</v>
          </cell>
          <cell r="AN6" t="str">
            <v>ROLAND PETER HELFER VOGEL</v>
          </cell>
          <cell r="AO6" t="str">
            <v>NO</v>
          </cell>
          <cell r="AP6"/>
          <cell r="AQ6" t="str">
            <v>RICARDO ANDREI PATIÑO ZAMBRANO</v>
          </cell>
          <cell r="AR6" t="str">
            <v>SUBGERENTE</v>
          </cell>
          <cell r="AS6" t="str">
            <v>SI</v>
          </cell>
          <cell r="AT6" t="str">
            <v xml:space="preserve">Pequeña </v>
          </cell>
          <cell r="AU6">
            <v>46065</v>
          </cell>
          <cell r="AV6"/>
          <cell r="AW6" t="str">
            <v>https://community.secop.gov.co/Public/Tendering/ContractNoticePhases/View?PPI=CO1.PPI.46017415&amp;isFromPublicArea=True&amp;isModal=False</v>
          </cell>
        </row>
        <row r="7">
          <cell r="R7" t="str">
            <v>300-2026-0002</v>
          </cell>
          <cell r="S7">
            <v>46037</v>
          </cell>
          <cell r="T7" t="str">
            <v>GIOVANNA MARIELLY HERNANDEZ GARCIA</v>
          </cell>
          <cell r="U7">
            <v>41934631</v>
          </cell>
          <cell r="V7" t="str">
            <v xml:space="preserve">GERENTE </v>
          </cell>
          <cell r="W7" t="str">
            <v>19 MANTENIMIENTO y/o REPARACIÓN</v>
          </cell>
          <cell r="X7" t="str">
            <v>Prestar el servicio de matenimiento preventivo y/o correctivo de los aires acondicionados de la sucursal.</v>
          </cell>
          <cell r="Y7">
            <v>9630738</v>
          </cell>
          <cell r="Z7">
            <v>1829840</v>
          </cell>
          <cell r="AA7">
            <v>11460578</v>
          </cell>
          <cell r="AB7" t="str">
            <v>2 PERSONA JURÍDICA</v>
          </cell>
          <cell r="AC7" t="str">
            <v>1 NIT</v>
          </cell>
          <cell r="AD7">
            <v>801001100</v>
          </cell>
          <cell r="AE7" t="str">
            <v>10 DV 9</v>
          </cell>
          <cell r="AF7" t="str">
            <v>TERMOSISTEMAS S.A.S.</v>
          </cell>
          <cell r="AG7">
            <v>332</v>
          </cell>
          <cell r="AH7">
            <v>46055</v>
          </cell>
          <cell r="AI7">
            <v>46387</v>
          </cell>
          <cell r="AJ7" t="str">
            <v>CARRERA 11#19-41 LOCAL 11 Y 12</v>
          </cell>
          <cell r="AK7" t="str">
            <v>info@termosistemas.co</v>
          </cell>
          <cell r="AL7"/>
          <cell r="AM7">
            <v>3108241309</v>
          </cell>
          <cell r="AN7" t="str">
            <v>DANIEL ARIAS OSPINA</v>
          </cell>
          <cell r="AO7" t="str">
            <v>NO</v>
          </cell>
          <cell r="AP7"/>
          <cell r="AQ7" t="str">
            <v>GIOVANNA MARIELLY HERNANDEZ GARCIA</v>
          </cell>
          <cell r="AR7" t="str">
            <v xml:space="preserve">GERENTE </v>
          </cell>
          <cell r="AS7" t="str">
            <v>SI</v>
          </cell>
          <cell r="AT7" t="str">
            <v xml:space="preserve">Pequeña </v>
          </cell>
          <cell r="AU7">
            <v>46065</v>
          </cell>
          <cell r="AV7"/>
          <cell r="AW7" t="str">
            <v>https://community.secop.gov.co/Public/Tendering/ContractNoticePhases/View?PPI=CO1.PPI.46023357&amp;isFromPublicArea=True&amp;isModal=False</v>
          </cell>
        </row>
        <row r="8">
          <cell r="R8" t="str">
            <v>300-2026-0003</v>
          </cell>
          <cell r="S8">
            <v>46038</v>
          </cell>
          <cell r="T8" t="str">
            <v xml:space="preserve">ANA BELEN GUTIERREZ ROMERO </v>
          </cell>
          <cell r="U8">
            <v>40430170</v>
          </cell>
          <cell r="V8" t="str">
            <v xml:space="preserve">GERENTE </v>
          </cell>
          <cell r="W8" t="str">
            <v>19 MANTENIMIENTO y/o REPARACIÓN</v>
          </cell>
          <cell r="X8" t="str">
            <v>Prestar el servicio de Mantenimiento preventivo, correctivo (incluye suministro e instalación de repuestos) con una
periodicidad trimestral a los aires acondicionados de la sucursal Yopal.</v>
          </cell>
          <cell r="Y8">
            <v>4300000</v>
          </cell>
          <cell r="Z8">
            <v>817000</v>
          </cell>
          <cell r="AA8">
            <v>5117000</v>
          </cell>
          <cell r="AB8" t="str">
            <v>2 PERSONA JURÍDICA</v>
          </cell>
          <cell r="AC8" t="str">
            <v>1 NIT</v>
          </cell>
          <cell r="AD8">
            <v>900147698</v>
          </cell>
          <cell r="AE8" t="str">
            <v>8 DV 7</v>
          </cell>
          <cell r="AF8" t="str">
            <v>IMT INGENIERIA LTDA</v>
          </cell>
          <cell r="AG8">
            <v>345</v>
          </cell>
          <cell r="AH8">
            <v>46042</v>
          </cell>
          <cell r="AI8">
            <v>46387</v>
          </cell>
          <cell r="AJ8" t="str">
            <v>CALLE 18# 16-36</v>
          </cell>
          <cell r="AK8" t="str">
            <v>FACTURACIONIMTINGENIERIA@GMAIL.COM</v>
          </cell>
          <cell r="AL8">
            <v>6354880</v>
          </cell>
          <cell r="AM8">
            <v>3138327011</v>
          </cell>
          <cell r="AN8" t="str">
            <v xml:space="preserve">JORGE ALEXANDER VALENCIA PARRA </v>
          </cell>
          <cell r="AO8" t="str">
            <v>NO</v>
          </cell>
          <cell r="AP8"/>
          <cell r="AQ8" t="str">
            <v xml:space="preserve">ANA BELEN GUTIERREZ ROMERO </v>
          </cell>
          <cell r="AR8" t="str">
            <v xml:space="preserve">GERENTE </v>
          </cell>
          <cell r="AS8" t="str">
            <v>SI</v>
          </cell>
          <cell r="AT8" t="str">
            <v>Microempresa</v>
          </cell>
          <cell r="AU8">
            <v>46066</v>
          </cell>
          <cell r="AV8"/>
          <cell r="AW8" t="str">
            <v>https://community.secop.gov.co/Public/Tendering/ContractNoticePhases/View?PPI=CO1.PPI.46030802&amp;isFromPublicArea=True&amp;isModal=False</v>
          </cell>
        </row>
        <row r="9">
          <cell r="R9" t="str">
            <v>300-2026-0004</v>
          </cell>
          <cell r="S9">
            <v>46042</v>
          </cell>
          <cell r="T9" t="str">
            <v>SANDRA VIVIANA QUINTERO JIMENEZ</v>
          </cell>
          <cell r="U9">
            <v>29284296</v>
          </cell>
          <cell r="V9" t="str">
            <v xml:space="preserve">GERENTE </v>
          </cell>
          <cell r="W9" t="str">
            <v>23 PRESTACIÓN DE SERVICIOS</v>
          </cell>
          <cell r="X9" t="str">
            <v>El servicio de parqueadero para los funcionarios de la previsora s.a. sucursal Cali y Jefatura de Indemnizaciones Occidente, según la necesidad, durante periodo del 20 de enero al 31 de diciembre del año 2026.</v>
          </cell>
          <cell r="Y9">
            <v>50160000</v>
          </cell>
          <cell r="Z9">
            <v>9530400</v>
          </cell>
          <cell r="AA9">
            <v>59690400</v>
          </cell>
          <cell r="AB9" t="str">
            <v>2 PERSONA JURÍDICA</v>
          </cell>
          <cell r="AC9" t="str">
            <v>1 NIT</v>
          </cell>
          <cell r="AD9">
            <v>800002756</v>
          </cell>
          <cell r="AE9" t="str">
            <v>1 DV 0</v>
          </cell>
          <cell r="AF9" t="str">
            <v>PARQUEADERO ASOMEJIAS LTDA</v>
          </cell>
          <cell r="AG9">
            <v>345</v>
          </cell>
          <cell r="AH9">
            <v>46042</v>
          </cell>
          <cell r="AI9">
            <v>46387</v>
          </cell>
          <cell r="AJ9" t="str">
            <v>CARRERA 3 #9-48</v>
          </cell>
          <cell r="AK9" t="str">
            <v>PARQUEADEROASOMEJIAS@GMAIL.COM</v>
          </cell>
          <cell r="AL9">
            <v>6028808606</v>
          </cell>
          <cell r="AM9"/>
          <cell r="AN9" t="str">
            <v>LUIS MIGUEL MEJIA EDER</v>
          </cell>
          <cell r="AO9" t="str">
            <v>NO</v>
          </cell>
          <cell r="AP9"/>
          <cell r="AQ9" t="str">
            <v>CARMEN EUGENIA CHARRIA</v>
          </cell>
          <cell r="AR9" t="str">
            <v>PROFESIONAL</v>
          </cell>
          <cell r="AS9" t="str">
            <v>SI</v>
          </cell>
          <cell r="AT9" t="str">
            <v>Microempresa</v>
          </cell>
          <cell r="AU9">
            <v>46066</v>
          </cell>
          <cell r="AV9"/>
          <cell r="AW9" t="str">
            <v>https://community.secop.gov.co/Public/Tendering/ContractNoticePhases/View?PPI=CO1.PPI.46030860&amp;isFromPublicArea=True&amp;isModal=False</v>
          </cell>
        </row>
        <row r="10">
          <cell r="R10" t="str">
            <v>300-2026-0005</v>
          </cell>
          <cell r="S10">
            <v>46043</v>
          </cell>
          <cell r="T10" t="str">
            <v xml:space="preserve">RONALD MONTEALEGRE ZULUAGA </v>
          </cell>
          <cell r="U10">
            <v>75096474</v>
          </cell>
          <cell r="V10" t="str">
            <v xml:space="preserve">GERENTE </v>
          </cell>
          <cell r="W10" t="str">
            <v>2 ARRENDAMIENTO y/o ADQUISICIÓN DE INMUEBLES</v>
          </cell>
          <cell r="X10" t="str">
            <v>Prestar el servicio de alquiler de parqueadero para los funcionarios.</v>
          </cell>
          <cell r="Y10">
            <v>9963025</v>
          </cell>
          <cell r="Z10">
            <v>1892975</v>
          </cell>
          <cell r="AA10">
            <v>11856000</v>
          </cell>
          <cell r="AB10" t="str">
            <v>2 PERSONA JURÍDICA</v>
          </cell>
          <cell r="AC10" t="str">
            <v>1 NIT</v>
          </cell>
          <cell r="AD10">
            <v>901431482</v>
          </cell>
          <cell r="AE10" t="str">
            <v>5 DV 4</v>
          </cell>
          <cell r="AF10" t="str">
            <v>LISBRAN S.A.S.</v>
          </cell>
          <cell r="AG10">
            <v>344</v>
          </cell>
          <cell r="AH10">
            <v>46043</v>
          </cell>
          <cell r="AI10">
            <v>46387</v>
          </cell>
          <cell r="AJ10" t="str">
            <v>CARRERA 6 # 19-52</v>
          </cell>
          <cell r="AK10" t="str">
            <v>LISBRANSAS@GMAIL.COM</v>
          </cell>
          <cell r="AL10"/>
          <cell r="AM10">
            <v>3148121859</v>
          </cell>
          <cell r="AN10" t="str">
            <v xml:space="preserve">BEATRIZ ELENA GIRALDO JARAMILLO </v>
          </cell>
          <cell r="AO10" t="str">
            <v>NO</v>
          </cell>
          <cell r="AP10"/>
          <cell r="AQ10" t="str">
            <v xml:space="preserve">RONALD MONTEALEGRE ZULUAGA </v>
          </cell>
          <cell r="AR10" t="str">
            <v xml:space="preserve">GERENTE </v>
          </cell>
          <cell r="AS10" t="str">
            <v>SI</v>
          </cell>
          <cell r="AT10" t="str">
            <v>Microempresa</v>
          </cell>
          <cell r="AU10">
            <v>46066</v>
          </cell>
          <cell r="AV10"/>
          <cell r="AW10" t="str">
            <v>https://community.secop.gov.co/Public/Tendering/ContractNoticePhases/View?PPI=CO1.PPI.46031369&amp;isFromPublicArea=True&amp;isModal=False</v>
          </cell>
        </row>
        <row r="11">
          <cell r="R11" t="str">
            <v>300-2026-0006</v>
          </cell>
          <cell r="S11">
            <v>46043</v>
          </cell>
          <cell r="T11" t="str">
            <v>GERMAN MARTINEZ SANCHEZ</v>
          </cell>
          <cell r="U11">
            <v>93382124</v>
          </cell>
          <cell r="V11" t="str">
            <v xml:space="preserve">GERENTE </v>
          </cell>
          <cell r="W11" t="str">
            <v>19 MANTENIMIENTO y/o REPARACIÓN</v>
          </cell>
          <cell r="X11" t="str">
            <v xml:space="preserve">Prestar el servicio de la fase II- reparaciones locativas para las oficinas de la sucursal ubicadas en el edificio la carolina- centro </v>
          </cell>
          <cell r="Y11">
            <v>86399820</v>
          </cell>
          <cell r="Z11">
            <v>701537</v>
          </cell>
          <cell r="AA11">
            <v>87101357</v>
          </cell>
          <cell r="AB11" t="str">
            <v>2 PERSONA JURÍDICA</v>
          </cell>
          <cell r="AC11" t="str">
            <v>1 NIT</v>
          </cell>
          <cell r="AD11">
            <v>900153270</v>
          </cell>
          <cell r="AE11" t="str">
            <v>4 DV 3</v>
          </cell>
          <cell r="AF11" t="str">
            <v>ARQDILAM CONSULTORIAS Y CONTRUCCIONES S.A.S.</v>
          </cell>
          <cell r="AG11">
            <v>90</v>
          </cell>
          <cell r="AH11">
            <v>46044</v>
          </cell>
          <cell r="AI11">
            <v>46134</v>
          </cell>
          <cell r="AJ11" t="str">
            <v>CALLE 47#6-61 OFICINA 8</v>
          </cell>
          <cell r="AK11" t="str">
            <v>FACTURACION.ARQDILAM@GMAIL.COM</v>
          </cell>
          <cell r="AL11">
            <v>6082783070</v>
          </cell>
          <cell r="AM11">
            <v>3187002645</v>
          </cell>
          <cell r="AN11" t="str">
            <v>DIEGO MAURICIO LAMPREA GODOY</v>
          </cell>
          <cell r="AO11" t="str">
            <v>SI</v>
          </cell>
          <cell r="AP11">
            <v>46045</v>
          </cell>
          <cell r="AQ11" t="str">
            <v>HECTOR DANIEL RODRIGUEZ MARROQUIN</v>
          </cell>
          <cell r="AR11" t="str">
            <v>SUBGERENTE</v>
          </cell>
          <cell r="AS11" t="str">
            <v>SI</v>
          </cell>
          <cell r="AT11" t="str">
            <v xml:space="preserve">Pequeña </v>
          </cell>
          <cell r="AU11">
            <v>46066</v>
          </cell>
          <cell r="AV11"/>
          <cell r="AW11" t="str">
            <v>https://community.secop.gov.co/Public/Tendering/ContractNoticePhases/View?PPI=CO1.PPI.46032210&amp;isFromPublicArea=True&amp;isModal=False</v>
          </cell>
        </row>
        <row r="12">
          <cell r="R12" t="str">
            <v>300-2026-0007</v>
          </cell>
          <cell r="S12">
            <v>46044</v>
          </cell>
          <cell r="T12" t="str">
            <v xml:space="preserve">JOSE ALEJANDRO VALENCIA VALENCIA </v>
          </cell>
          <cell r="U12">
            <v>14638602</v>
          </cell>
          <cell r="V12" t="str">
            <v xml:space="preserve">GERENTE </v>
          </cell>
          <cell r="W12" t="str">
            <v>23 PRESTACIÓN DE SERVICIOS</v>
          </cell>
          <cell r="X12" t="e">
            <v>#VALUE!</v>
          </cell>
          <cell r="Y12">
            <v>28144188</v>
          </cell>
          <cell r="Z12">
            <v>0</v>
          </cell>
          <cell r="AA12">
            <v>28144188</v>
          </cell>
          <cell r="AB12" t="str">
            <v>1 PERSONA NATURAL</v>
          </cell>
          <cell r="AC12" t="str">
            <v>3 CÉDULA DE CIUDADANÍA</v>
          </cell>
          <cell r="AD12">
            <v>26641316</v>
          </cell>
          <cell r="AE12"/>
          <cell r="AF12" t="str">
            <v>LIDA MARIA MORALES LOZADA</v>
          </cell>
          <cell r="AG12">
            <v>339</v>
          </cell>
          <cell r="AH12">
            <v>46048</v>
          </cell>
          <cell r="AI12">
            <v>46387</v>
          </cell>
          <cell r="AJ12" t="str">
            <v>CALLE 24 1C 21 BRR LAS AMERICAS</v>
          </cell>
          <cell r="AK12" t="str">
            <v>LIDA432@GMAIL.COM</v>
          </cell>
          <cell r="AL12"/>
          <cell r="AM12">
            <v>3105817613</v>
          </cell>
          <cell r="AN12" t="str">
            <v>LIDA MARIA MORALES LOZADA</v>
          </cell>
          <cell r="AO12" t="str">
            <v>SI</v>
          </cell>
          <cell r="AP12">
            <v>46048</v>
          </cell>
          <cell r="AQ12" t="str">
            <v>YESSICA KATHERINE ULLOA OSUNA</v>
          </cell>
          <cell r="AR12" t="str">
            <v>TECNICO</v>
          </cell>
          <cell r="AS12" t="str">
            <v>SI</v>
          </cell>
          <cell r="AT12" t="str">
            <v>N/A</v>
          </cell>
          <cell r="AU12">
            <v>46066</v>
          </cell>
          <cell r="AV12"/>
          <cell r="AW12" t="str">
            <v>https://community.secop.gov.co/Public/Tendering/ContractNoticePhases/View?PPI=CO1.PPI.46033326&amp;isFromPublicArea=True&amp;isModal=False</v>
          </cell>
        </row>
        <row r="13">
          <cell r="R13" t="str">
            <v>300-2026-0008</v>
          </cell>
          <cell r="S13">
            <v>46045</v>
          </cell>
          <cell r="T13" t="str">
            <v>DIANA CAROLINA CABALLERO CONEO</v>
          </cell>
          <cell r="U13">
            <v>25776943</v>
          </cell>
          <cell r="V13" t="str">
            <v xml:space="preserve">GERENTE </v>
          </cell>
          <cell r="W13" t="str">
            <v>7 COMPRAVENTA y/o SUMINISTRO</v>
          </cell>
          <cell r="X13" t="str">
            <v>Prestar el servicio de impresión de los carnets estudiantiles de polizass de accidentes personales emitidas por la sucursal</v>
          </cell>
          <cell r="Y13">
            <v>2500000</v>
          </cell>
          <cell r="Z13">
            <v>0</v>
          </cell>
          <cell r="AA13">
            <v>2500000</v>
          </cell>
          <cell r="AB13" t="str">
            <v>1 PERSONA NATURAL</v>
          </cell>
          <cell r="AC13" t="str">
            <v>3 CÉDULA DE CIUDADANÍA</v>
          </cell>
          <cell r="AD13">
            <v>79468945</v>
          </cell>
          <cell r="AE13"/>
          <cell r="AF13" t="str">
            <v>OSVALDO ELIECER HOLGUIN ORDUZ</v>
          </cell>
          <cell r="AG13">
            <v>339</v>
          </cell>
          <cell r="AH13">
            <v>46048</v>
          </cell>
          <cell r="AI13">
            <v>46387</v>
          </cell>
          <cell r="AJ13" t="str">
            <v xml:space="preserve">CARRERA 40B #2F -16 </v>
          </cell>
          <cell r="AK13" t="str">
            <v>OSHVH@HOTMAIL.COM</v>
          </cell>
          <cell r="AL13">
            <v>6016750765</v>
          </cell>
          <cell r="AM13">
            <v>3112104811</v>
          </cell>
          <cell r="AN13" t="str">
            <v>OSVALDO ELIECER HOLGUIN ORDUZ</v>
          </cell>
          <cell r="AO13" t="str">
            <v>NO</v>
          </cell>
          <cell r="AP13"/>
          <cell r="AQ13" t="str">
            <v>PATRICIA ELENA MORALES ESTRELLA</v>
          </cell>
          <cell r="AR13" t="str">
            <v>TECNICO</v>
          </cell>
          <cell r="AS13" t="str">
            <v>SI</v>
          </cell>
          <cell r="AT13" t="str">
            <v>N/A</v>
          </cell>
          <cell r="AU13">
            <v>46066</v>
          </cell>
          <cell r="AV13"/>
          <cell r="AW13" t="str">
            <v>https://community.secop.gov.co/Public/Tendering/ContractNoticePhases/View?PPI=CO1.PPI.46036571&amp;isFromPublicArea=True&amp;isModal=False</v>
          </cell>
        </row>
        <row r="14">
          <cell r="R14" t="str">
            <v>300-2026-0010</v>
          </cell>
          <cell r="S14">
            <v>46049</v>
          </cell>
          <cell r="T14" t="str">
            <v>JOSE ALEJANDRO VALENCIA VALENCIA</v>
          </cell>
          <cell r="U14">
            <v>14638602</v>
          </cell>
          <cell r="V14" t="str">
            <v xml:space="preserve">GERENTE </v>
          </cell>
          <cell r="W14" t="str">
            <v>2 ARRENDAMIENTO y/o ADQUISICIÓN DE INMUEBLES</v>
          </cell>
          <cell r="X14" t="str">
            <v>El proveedor arrendador entrega en arrendamiento comercial a el arrendatario el uso y goce del inmueble ubicado en la carrera 2 n° 24-14 oficina 204 edificio granahorrar de la ciudad de quibdó - chocó.</v>
          </cell>
          <cell r="Y14">
            <v>24000000</v>
          </cell>
          <cell r="Z14">
            <v>4560000</v>
          </cell>
          <cell r="AA14">
            <v>28560000</v>
          </cell>
          <cell r="AB14" t="str">
            <v>1 PERSONA NATURAL</v>
          </cell>
          <cell r="AC14" t="str">
            <v>3 CÉDULA DE CIUDADANÍA</v>
          </cell>
          <cell r="AD14">
            <v>82363672</v>
          </cell>
          <cell r="AE14"/>
          <cell r="AF14" t="str">
            <v>LEYSON MANUEL MOSQUEREA RAMOS</v>
          </cell>
          <cell r="AG14">
            <v>365</v>
          </cell>
          <cell r="AH14">
            <v>46054</v>
          </cell>
          <cell r="AI14">
            <v>46419</v>
          </cell>
          <cell r="AJ14" t="str">
            <v>CALLE 30 8 07</v>
          </cell>
          <cell r="AK14" t="str">
            <v>DHYR@DHYRASOCIADOS.COM</v>
          </cell>
          <cell r="AL14"/>
          <cell r="AM14">
            <v>3154021707</v>
          </cell>
          <cell r="AN14" t="str">
            <v>LEYSON MANUEL MOSQUEREA RAMOS</v>
          </cell>
          <cell r="AO14" t="str">
            <v>NO</v>
          </cell>
          <cell r="AP14"/>
          <cell r="AQ14" t="str">
            <v>ELKIN ALEXANDER TORRES BORJA</v>
          </cell>
          <cell r="AR14" t="str">
            <v>TECNICO</v>
          </cell>
          <cell r="AS14" t="str">
            <v>SI</v>
          </cell>
          <cell r="AT14" t="str">
            <v>N/A</v>
          </cell>
          <cell r="AU14">
            <v>46066</v>
          </cell>
          <cell r="AV14"/>
          <cell r="AW14" t="str">
            <v>https://community.secop.gov.co/Public/Tendering/ContractNoticePhases/View?PPI=CO1.PPI.46038495&amp;isFromPublicArea=True&amp;isModal=False</v>
          </cell>
        </row>
        <row r="15">
          <cell r="R15" t="str">
            <v>300-2026-0011</v>
          </cell>
          <cell r="S15">
            <v>46050</v>
          </cell>
          <cell r="T15" t="str">
            <v>EDERSON RAFAEL ROMERO CASTRO</v>
          </cell>
          <cell r="U15">
            <v>72296819</v>
          </cell>
          <cell r="V15" t="str">
            <v xml:space="preserve">GERENTE </v>
          </cell>
          <cell r="W15" t="str">
            <v>23 PRESTACIÓN DE SERVICIOS</v>
          </cell>
          <cell r="X15" t="str">
            <v>Prestación de servicios de restaurante para el lanzamiento de Mutuamente 2026 agentes y agencias para la sucursal sincelejo.</v>
          </cell>
          <cell r="Y15">
            <v>1550000</v>
          </cell>
          <cell r="Z15">
            <v>294500</v>
          </cell>
          <cell r="AA15">
            <v>1844500</v>
          </cell>
          <cell r="AB15" t="str">
            <v>1 PERSONA NATURAL</v>
          </cell>
          <cell r="AC15" t="str">
            <v>3 CÉDULA DE CIUDADANÍA</v>
          </cell>
          <cell r="AD15">
            <v>64547120</v>
          </cell>
          <cell r="AE15"/>
          <cell r="AF15" t="str">
            <v>ANA BELISA GARCIA SANCHEZ</v>
          </cell>
          <cell r="AG15">
            <v>0</v>
          </cell>
          <cell r="AH15">
            <v>46107</v>
          </cell>
          <cell r="AI15">
            <v>46107</v>
          </cell>
          <cell r="AJ15" t="str">
            <v>CALLE 32 # 32-04 AV MARISCALES</v>
          </cell>
          <cell r="AK15" t="str">
            <v>CENTRODEEVENTOSDINCELEJO@GMAIL.COM</v>
          </cell>
          <cell r="AL15">
            <v>2806663</v>
          </cell>
          <cell r="AM15"/>
          <cell r="AN15" t="str">
            <v>ANA BELISA GARCIA SANCHEZ</v>
          </cell>
          <cell r="AO15" t="str">
            <v>NO</v>
          </cell>
          <cell r="AP15"/>
          <cell r="AQ15" t="str">
            <v>EDERSON RAFAEL ROMERO ASTRO</v>
          </cell>
          <cell r="AR15" t="str">
            <v xml:space="preserve">GERENTE </v>
          </cell>
          <cell r="AS15" t="str">
            <v>SI</v>
          </cell>
          <cell r="AT15" t="str">
            <v>N/A</v>
          </cell>
          <cell r="AU15">
            <v>46071</v>
          </cell>
          <cell r="AV15"/>
          <cell r="AW15" t="str">
            <v>https://community.secop.gov.co/Public/Tendering/ContractNoticePhases/View?PPI=CO1.PPI.46116226&amp;isFromPublicArea=True&amp;isModal=False</v>
          </cell>
        </row>
        <row r="16">
          <cell r="R16" t="str">
            <v>300-2026-0009</v>
          </cell>
          <cell r="S16">
            <v>46049</v>
          </cell>
          <cell r="T16" t="str">
            <v>ANA BELEN GUTIERREZ ROMERO</v>
          </cell>
          <cell r="U16">
            <v>40430170</v>
          </cell>
          <cell r="V16" t="str">
            <v xml:space="preserve">GERENTE </v>
          </cell>
          <cell r="W16" t="str">
            <v>23 PRESTACIÓN DE SERVICIOS</v>
          </cell>
          <cell r="X16" t="str">
            <v>Realizar actividad de lanzamiento del plan mutuamente 2026 para los aliados de La Previsora S.A. sucursal Yopal.</v>
          </cell>
          <cell r="Y16">
            <v>2800000</v>
          </cell>
          <cell r="Z16">
            <v>0</v>
          </cell>
          <cell r="AA16">
            <v>2800000</v>
          </cell>
          <cell r="AB16" t="str">
            <v>1 PERSONA NATURAL</v>
          </cell>
          <cell r="AC16" t="str">
            <v>3 CÉDULA DE CIUDADANÍA</v>
          </cell>
          <cell r="AD16">
            <v>24714939</v>
          </cell>
          <cell r="AE16"/>
          <cell r="AF16" t="str">
            <v>NATALIA RODRIGUEZ GONZALEZ</v>
          </cell>
          <cell r="AG16">
            <v>80</v>
          </cell>
          <cell r="AH16">
            <v>46049</v>
          </cell>
          <cell r="AI16">
            <v>46129</v>
          </cell>
          <cell r="AJ16" t="str">
            <v>CARRERA29A #21-46</v>
          </cell>
          <cell r="AK16" t="str">
            <v>NATALIARG001@GMAIL.COM</v>
          </cell>
          <cell r="AL16"/>
          <cell r="AM16">
            <v>3115920979</v>
          </cell>
          <cell r="AN16" t="str">
            <v>NATALIA RODRIGUEZ GONZALEZ</v>
          </cell>
          <cell r="AO16" t="str">
            <v>NO</v>
          </cell>
          <cell r="AP16"/>
          <cell r="AQ16" t="str">
            <v>ANA BELEN GUTIERREZ ROMERO</v>
          </cell>
          <cell r="AR16" t="str">
            <v xml:space="preserve">GERENTE </v>
          </cell>
          <cell r="AS16" t="str">
            <v>SI</v>
          </cell>
          <cell r="AT16" t="str">
            <v>N/A</v>
          </cell>
          <cell r="AU16">
            <v>46066</v>
          </cell>
          <cell r="AV16"/>
          <cell r="AW16" t="str">
            <v>https://community.secop.gov.co/Public/Tendering/ContractNoticePhases/View?PPI=CO1.PPI.46036965&amp;isFromPublicArea=True&amp;isModal=False</v>
          </cell>
        </row>
        <row r="17">
          <cell r="R17"/>
          <cell r="S17"/>
          <cell r="T17"/>
          <cell r="U17"/>
          <cell r="V17"/>
          <cell r="W17"/>
          <cell r="X17"/>
          <cell r="Y17">
            <v>0</v>
          </cell>
          <cell r="Z17">
            <v>0</v>
          </cell>
          <cell r="AA17">
            <v>0</v>
          </cell>
          <cell r="AB17"/>
          <cell r="AC17"/>
          <cell r="AD17"/>
          <cell r="AE17"/>
          <cell r="AF17"/>
          <cell r="AG17">
            <v>0</v>
          </cell>
          <cell r="AH17"/>
          <cell r="AI17"/>
          <cell r="AJ17" t="str">
            <v>CALLE 16A #40 -66 CRR SANTA ANA</v>
          </cell>
          <cell r="AK17" t="str">
            <v>CORPORACIONCLUBCOLOMBIA@HOTMAIL.COM</v>
          </cell>
          <cell r="AL17"/>
          <cell r="AM17">
            <v>3159151085</v>
          </cell>
          <cell r="AN17"/>
          <cell r="AO17" t="str">
            <v>SI</v>
          </cell>
          <cell r="AP17"/>
          <cell r="AQ17"/>
          <cell r="AR17"/>
          <cell r="AS17" t="str">
            <v>SI</v>
          </cell>
          <cell r="AT17"/>
          <cell r="AU17"/>
          <cell r="AV17"/>
          <cell r="AW17"/>
        </row>
        <row r="18">
          <cell r="R18" t="str">
            <v>300-2026-0012</v>
          </cell>
          <cell r="S18">
            <v>46049</v>
          </cell>
          <cell r="T18" t="str">
            <v>EDITH JANETH FLOREZ AGUDELO</v>
          </cell>
          <cell r="U18">
            <v>66743520</v>
          </cell>
          <cell r="V18" t="str">
            <v xml:space="preserve">GERENTE </v>
          </cell>
          <cell r="W18" t="str">
            <v>7 COMPRAVENTA y/o SUMINISTRO</v>
          </cell>
          <cell r="X18" t="str">
            <v>Servicio de impresión monocromatica de tarjetas PVC tamaño 8.5 x 5.4 m.m m5 mil carnets.</v>
          </cell>
          <cell r="Y18">
            <v>10500000</v>
          </cell>
          <cell r="Z18">
            <v>0</v>
          </cell>
          <cell r="AA18">
            <v>10500000</v>
          </cell>
          <cell r="AB18" t="str">
            <v>1 PERSONA NATURAL</v>
          </cell>
          <cell r="AC18" t="str">
            <v>3 CÉDULA DE CIUDADANÍA</v>
          </cell>
          <cell r="AD18">
            <v>79468945</v>
          </cell>
          <cell r="AE18"/>
          <cell r="AF18" t="str">
            <v>OSVALDO ELIECER HOLGUIN ORDUZ</v>
          </cell>
          <cell r="AG18">
            <v>242</v>
          </cell>
          <cell r="AH18">
            <v>46058</v>
          </cell>
          <cell r="AI18">
            <v>46300</v>
          </cell>
          <cell r="AJ18" t="str">
            <v>CARRERA 40B #2F -16 BARRIO JAZMIN</v>
          </cell>
          <cell r="AK18" t="str">
            <v>OSHVH@HOTMAIL.COM</v>
          </cell>
          <cell r="AL18">
            <v>6016750765</v>
          </cell>
          <cell r="AM18"/>
          <cell r="AN18" t="str">
            <v>OSVALDO ELIECER HOLGUIN ORDUZ</v>
          </cell>
          <cell r="AO18" t="str">
            <v>NO</v>
          </cell>
          <cell r="AP18"/>
          <cell r="AQ18" t="str">
            <v>EDITH YANETH FLOREZ</v>
          </cell>
          <cell r="AR18" t="str">
            <v xml:space="preserve">GERENTE </v>
          </cell>
          <cell r="AS18" t="str">
            <v>SI</v>
          </cell>
          <cell r="AT18" t="str">
            <v>N/A</v>
          </cell>
          <cell r="AU18">
            <v>46066</v>
          </cell>
          <cell r="AV18"/>
          <cell r="AW18" t="str">
            <v>https://community.secop.gov.co/Public/Tendering/ContractNoticePhases/View?PPI=CO1.PPI.46040112&amp;isFromPublicArea=True&amp;isModal=False</v>
          </cell>
        </row>
        <row r="19">
          <cell r="R19" t="str">
            <v>300-2026-0013</v>
          </cell>
          <cell r="S19">
            <v>46048</v>
          </cell>
          <cell r="T19" t="str">
            <v>SANDRA MILENA PATIÑO ORJUELA</v>
          </cell>
          <cell r="U19">
            <v>52206714</v>
          </cell>
          <cell r="V19" t="str">
            <v xml:space="preserve">GERENTE </v>
          </cell>
          <cell r="W19" t="str">
            <v>23 PRESTACIÓN DE SERVICIOS</v>
          </cell>
          <cell r="X19" t="str">
            <v>Prestar los servicios de apoyo logístico para desarrollar el Lazamiento Mutuamente 2026 para Agentes y Agencias.</v>
          </cell>
          <cell r="Y19">
            <v>3828000</v>
          </cell>
          <cell r="Z19">
            <v>570240</v>
          </cell>
          <cell r="AA19">
            <v>4398240</v>
          </cell>
          <cell r="AB19" t="str">
            <v>2 PERSONA JURÍDICA</v>
          </cell>
          <cell r="AC19" t="str">
            <v>1 NIT</v>
          </cell>
          <cell r="AD19">
            <v>901053218</v>
          </cell>
          <cell r="AE19" t="str">
            <v>5 DV 4</v>
          </cell>
          <cell r="AF19" t="str">
            <v>JAV SERVICIOS COMERCIALES LTDA</v>
          </cell>
          <cell r="AG19">
            <v>0</v>
          </cell>
          <cell r="AH19">
            <v>46107</v>
          </cell>
          <cell r="AI19">
            <v>46107</v>
          </cell>
          <cell r="AJ19" t="str">
            <v>calle 21 #10-15 ofc 203</v>
          </cell>
          <cell r="AK19" t="str">
            <v>CONTABILIDAD@JAVSEGUROSYLOGISTICA.COM</v>
          </cell>
          <cell r="AL19"/>
          <cell r="AM19">
            <v>3148528280</v>
          </cell>
          <cell r="AN19" t="str">
            <v>ALEXANDER VARGAS</v>
          </cell>
          <cell r="AO19" t="str">
            <v>NO</v>
          </cell>
          <cell r="AP19"/>
          <cell r="AQ19" t="str">
            <v>DIANA CRISTINA CASTIBLANCO BELTRAN</v>
          </cell>
          <cell r="AR19" t="str">
            <v>GESTOR COMERCIAL</v>
          </cell>
          <cell r="AS19" t="str">
            <v>SI</v>
          </cell>
          <cell r="AT19" t="str">
            <v xml:space="preserve">Pequeña </v>
          </cell>
          <cell r="AU19">
            <v>46066</v>
          </cell>
          <cell r="AV19"/>
          <cell r="AW19" t="str">
            <v>https://community.secop.gov.co/Public/Tendering/ContractNoticePhases/View?PPI=CO1.PPI.46040156&amp;isFromPublicArea=True&amp;isModal=False</v>
          </cell>
        </row>
        <row r="20">
          <cell r="R20" t="str">
            <v>300-2026-0014</v>
          </cell>
          <cell r="S20">
            <v>46049</v>
          </cell>
          <cell r="T20" t="str">
            <v>EDITH JANETH FLOREZ AGUDELO</v>
          </cell>
          <cell r="U20">
            <v>66743520</v>
          </cell>
          <cell r="V20" t="str">
            <v xml:space="preserve">GERENTE </v>
          </cell>
          <cell r="W20" t="str">
            <v>23 PRESTACIÓN DE SERVICIOS</v>
          </cell>
          <cell r="X20" t="str">
            <v>Realizar el evento del lanzamiento mutuamente 2026 para los agentes y agencias de La Previsora sucursal Buenaventura.</v>
          </cell>
          <cell r="Y20">
            <v>1666667</v>
          </cell>
          <cell r="Z20">
            <v>133333</v>
          </cell>
          <cell r="AA20">
            <v>1800000</v>
          </cell>
          <cell r="AB20" t="str">
            <v>1 PERSONA NATURAL</v>
          </cell>
          <cell r="AC20" t="str">
            <v>3 CÉDULA DE CIUDADANÍA</v>
          </cell>
          <cell r="AD20">
            <v>79336402</v>
          </cell>
          <cell r="AE20"/>
          <cell r="AF20" t="str">
            <v>MONARD DIAZ GRANADO SAUL</v>
          </cell>
          <cell r="AG20">
            <v>77</v>
          </cell>
          <cell r="AH20">
            <v>46052</v>
          </cell>
          <cell r="AI20">
            <v>46129</v>
          </cell>
          <cell r="AJ20" t="str">
            <v>CALLE 1  5 A 07 11 15 CEN</v>
          </cell>
          <cell r="AK20" t="str">
            <v>MONARD20@ME.COM</v>
          </cell>
          <cell r="AL20">
            <v>602244604</v>
          </cell>
          <cell r="AM20">
            <v>3208537615</v>
          </cell>
          <cell r="AN20" t="str">
            <v>MONARD DIAZ GRANADO SAUL</v>
          </cell>
          <cell r="AO20" t="str">
            <v>NO</v>
          </cell>
          <cell r="AP20"/>
          <cell r="AQ20" t="str">
            <v>EDYTH YANETH FLOREZ</v>
          </cell>
          <cell r="AR20" t="str">
            <v xml:space="preserve">GERENTE </v>
          </cell>
          <cell r="AS20" t="str">
            <v>SI</v>
          </cell>
          <cell r="AT20" t="str">
            <v>N/A</v>
          </cell>
          <cell r="AU20">
            <v>46066</v>
          </cell>
          <cell r="AV20"/>
          <cell r="AW20" t="str">
            <v>https://community.secop.gov.co/Public/Tendering/ContractNoticePhases/View?PPI=CO1.PPI.46040467&amp;isFromPublicArea=True&amp;isModal=False</v>
          </cell>
        </row>
        <row r="21">
          <cell r="R21"/>
          <cell r="S21"/>
          <cell r="T21"/>
          <cell r="U21"/>
          <cell r="V21"/>
          <cell r="W21"/>
          <cell r="X21"/>
          <cell r="Y21"/>
          <cell r="Z21"/>
          <cell r="AA21"/>
          <cell r="AB21"/>
          <cell r="AC21"/>
          <cell r="AD21"/>
          <cell r="AE21"/>
          <cell r="AF21"/>
          <cell r="AG21"/>
          <cell r="AH21"/>
          <cell r="AI21"/>
          <cell r="AJ21"/>
          <cell r="AK21"/>
          <cell r="AL21"/>
          <cell r="AM21"/>
          <cell r="AN21"/>
          <cell r="AO21" t="str">
            <v>SI</v>
          </cell>
          <cell r="AP21"/>
          <cell r="AQ21"/>
          <cell r="AR21"/>
          <cell r="AS21" t="str">
            <v>SI</v>
          </cell>
          <cell r="AT21"/>
          <cell r="AU21"/>
          <cell r="AV21"/>
          <cell r="AW21"/>
        </row>
        <row r="22">
          <cell r="R22" t="str">
            <v>300-2026-0016</v>
          </cell>
          <cell r="S22">
            <v>46050</v>
          </cell>
          <cell r="T22" t="str">
            <v>EDITH JANETH FLOREZ AGUDELO</v>
          </cell>
          <cell r="U22">
            <v>66743520</v>
          </cell>
          <cell r="V22" t="str">
            <v xml:space="preserve">GERENTE </v>
          </cell>
          <cell r="W22" t="str">
            <v>19 MANTENIMIENTO y/o REPARACIÓN</v>
          </cell>
          <cell r="X22" t="str">
            <v>Realizar el servicio de mantenimiento preventivo y/o correctivo de los 7 equipos de aires acondicionados de la sucursal Buenaventura.</v>
          </cell>
          <cell r="Y22">
            <v>3360000</v>
          </cell>
          <cell r="Z22">
            <v>638400</v>
          </cell>
          <cell r="AA22">
            <v>3998400</v>
          </cell>
          <cell r="AB22" t="str">
            <v>1 PERSONA NATURAL</v>
          </cell>
          <cell r="AC22" t="str">
            <v>3 CÉDULA DE CIUDADANÍA</v>
          </cell>
          <cell r="AD22">
            <v>16479935</v>
          </cell>
          <cell r="AE22"/>
          <cell r="AF22" t="str">
            <v>JHON JAIRO HAERNANDEZ ARBELAEZ</v>
          </cell>
          <cell r="AG22">
            <v>304</v>
          </cell>
          <cell r="AH22">
            <v>46050</v>
          </cell>
          <cell r="AI22">
            <v>46354</v>
          </cell>
          <cell r="AJ22" t="str">
            <v>CALLE 6 #33A-36 BRR JHON F KEENEDY</v>
          </cell>
          <cell r="AK22" t="str">
            <v>HJAIRO17@GMAIL.COM</v>
          </cell>
          <cell r="AL22">
            <v>2443546</v>
          </cell>
          <cell r="AM22">
            <v>3155564840</v>
          </cell>
          <cell r="AN22" t="str">
            <v>JHON JAIRO HAERNANDEZ ARBELAEZ</v>
          </cell>
          <cell r="AO22" t="str">
            <v>NO</v>
          </cell>
          <cell r="AP22"/>
          <cell r="AQ22" t="str">
            <v>EDYTH YANETH FLOREZ</v>
          </cell>
          <cell r="AR22" t="str">
            <v xml:space="preserve">GERENTE </v>
          </cell>
          <cell r="AS22" t="str">
            <v>SI</v>
          </cell>
          <cell r="AT22" t="str">
            <v>N/A</v>
          </cell>
          <cell r="AU22">
            <v>46066</v>
          </cell>
          <cell r="AV22"/>
          <cell r="AW22" t="str">
            <v>https://community.secop.gov.co/Public/Tendering/ContractNoticePhases/View?PPI=CO1.PPI.46041222&amp;isFromPublicArea=True&amp;isModal=False</v>
          </cell>
        </row>
        <row r="23">
          <cell r="R23" t="str">
            <v>300-2026-0053</v>
          </cell>
          <cell r="S23">
            <v>46052</v>
          </cell>
          <cell r="T23" t="str">
            <v>EDWIN ERLEY CUMBER AGUDELO</v>
          </cell>
          <cell r="U23">
            <v>1073690062</v>
          </cell>
          <cell r="V23" t="str">
            <v xml:space="preserve">GERENTE </v>
          </cell>
          <cell r="W23" t="str">
            <v>23 PRESTACIÓN DE SERVICIOS</v>
          </cell>
          <cell r="X23" t="str">
            <v>Desarrollo del evento lanzamiento Mutuamente agentes y agencias 2026.</v>
          </cell>
          <cell r="Y23">
            <v>1388000</v>
          </cell>
          <cell r="Z23">
            <v>111040</v>
          </cell>
          <cell r="AA23">
            <v>1499040</v>
          </cell>
          <cell r="AB23" t="str">
            <v>2 PERSONA JURÍDICA</v>
          </cell>
          <cell r="AC23" t="str">
            <v>1 NIT</v>
          </cell>
          <cell r="AD23">
            <v>901010849</v>
          </cell>
          <cell r="AE23" t="str">
            <v>8 DV 7</v>
          </cell>
          <cell r="AF23" t="str">
            <v>KILOTE RESTAURANTE BAR S.A.S.</v>
          </cell>
          <cell r="AG23">
            <v>38</v>
          </cell>
          <cell r="AH23">
            <v>46091</v>
          </cell>
          <cell r="AI23">
            <v>46129</v>
          </cell>
          <cell r="AJ23" t="str">
            <v xml:space="preserve">CALLE 9#14P-2 CRR CENTRO </v>
          </cell>
          <cell r="AK23" t="str">
            <v>RESTAURANTEKILOTE@HOTMAIL.COM</v>
          </cell>
          <cell r="AL23"/>
          <cell r="AM23">
            <v>3153702337</v>
          </cell>
          <cell r="AN23" t="str">
            <v>LUIS CARLOS BAQUERO LOPEZ</v>
          </cell>
          <cell r="AO23" t="str">
            <v>NO</v>
          </cell>
          <cell r="AP23"/>
          <cell r="AQ23" t="str">
            <v>LUIS OSIRIS PACHECO</v>
          </cell>
          <cell r="AR23" t="str">
            <v>TECNICO</v>
          </cell>
          <cell r="AS23" t="str">
            <v>SI</v>
          </cell>
          <cell r="AT23" t="str">
            <v>Microempresa</v>
          </cell>
          <cell r="AU23">
            <v>46069</v>
          </cell>
          <cell r="AV23"/>
          <cell r="AW23" t="str">
            <v>https://community.secop.gov.co/Public/Tendering/ContractNoticePhases/View?PPI=CO1.PPI.46080063&amp;isFromPublicArea=True&amp;isModal=False</v>
          </cell>
        </row>
        <row r="24">
          <cell r="R24" t="str">
            <v>300-2026-0017</v>
          </cell>
          <cell r="S24">
            <v>46050</v>
          </cell>
          <cell r="T24" t="str">
            <v>PAULA ANDREA CASTAÑO ZULUAGA</v>
          </cell>
          <cell r="U24">
            <v>30397818</v>
          </cell>
          <cell r="V24" t="str">
            <v xml:space="preserve">GERENTE </v>
          </cell>
          <cell r="W24" t="str">
            <v>23 PRESTACIÓN DE SERVICIOS</v>
          </cell>
          <cell r="X24" t="str">
            <v>Servicios para la organización y ejecución del Evento denominado Lanzamiento plan de intermediarios - Mutuamente 2026 dirigido a los aliados estratégicos de La Previsora S.A. Sucursal Manizales.</v>
          </cell>
          <cell r="Y24">
            <v>4100000</v>
          </cell>
          <cell r="Z24">
            <v>0</v>
          </cell>
          <cell r="AA24">
            <v>4100000</v>
          </cell>
          <cell r="AB24" t="str">
            <v>1 PERSONA NATURAL</v>
          </cell>
          <cell r="AC24" t="str">
            <v>3 CÉDULA DE CIUDADANÍA</v>
          </cell>
          <cell r="AD24">
            <v>1053836333</v>
          </cell>
          <cell r="AE24"/>
          <cell r="AF24" t="str">
            <v>DANIELA PARRA CASTAÑO</v>
          </cell>
          <cell r="AG24">
            <v>79</v>
          </cell>
          <cell r="AH24">
            <v>46050</v>
          </cell>
          <cell r="AI24">
            <v>46129</v>
          </cell>
          <cell r="AJ24" t="str">
            <v>CARREA 18A#4A-117 BRR LA FRANCIA</v>
          </cell>
          <cell r="AK24" t="str">
            <v>DANIELA PARRAC@GMAIL.COM</v>
          </cell>
          <cell r="AL24"/>
          <cell r="AM24">
            <v>3122789155</v>
          </cell>
          <cell r="AN24" t="str">
            <v>DANIELA PARRA CASTAÑO</v>
          </cell>
          <cell r="AO24" t="str">
            <v>NO</v>
          </cell>
          <cell r="AP24"/>
          <cell r="AQ24" t="str">
            <v>PAULA ANDREA CASTAÑO ZULUAGA</v>
          </cell>
          <cell r="AR24" t="str">
            <v xml:space="preserve">GERENTE </v>
          </cell>
          <cell r="AS24" t="str">
            <v>SI</v>
          </cell>
          <cell r="AT24" t="str">
            <v>N/A</v>
          </cell>
          <cell r="AU24">
            <v>46066</v>
          </cell>
          <cell r="AV24"/>
          <cell r="AW24" t="str">
            <v>https://community.secop.gov.co/Public/Tendering/ContractNoticePhases/View?PPI=CO1.PPI.46041565&amp;isFromPublicArea=True&amp;isModal=False</v>
          </cell>
        </row>
        <row r="25">
          <cell r="R25" t="str">
            <v>300-2026-0019</v>
          </cell>
          <cell r="S25">
            <v>46052</v>
          </cell>
          <cell r="T25" t="str">
            <v>DIANA CAROLINA CABALLERO CONEO</v>
          </cell>
          <cell r="U25">
            <v>25776943</v>
          </cell>
          <cell r="V25" t="str">
            <v xml:space="preserve">GERENTE </v>
          </cell>
          <cell r="W25" t="str">
            <v>23 PRESTACIÓN DE SERVICIOS</v>
          </cell>
          <cell r="X25" t="str">
            <v>Servicio de restaurante para 37 personas para realizar el Lanzamiento Mutuamente 2026 para agencias y agentes de la sucursal Montería.</v>
          </cell>
          <cell r="Y25">
            <v>4056900</v>
          </cell>
          <cell r="Z25">
            <v>485700</v>
          </cell>
          <cell r="AA25">
            <v>4542600</v>
          </cell>
          <cell r="AB25" t="str">
            <v>2 PERSONA JURÍDICA</v>
          </cell>
          <cell r="AC25" t="str">
            <v>1 NIT</v>
          </cell>
          <cell r="AD25">
            <v>901234199</v>
          </cell>
          <cell r="AE25" t="str">
            <v>2 DV 1</v>
          </cell>
          <cell r="AF25" t="str">
            <v>GRUPO DIVITAE S.A.S</v>
          </cell>
          <cell r="AG25">
            <v>0</v>
          </cell>
          <cell r="AH25">
            <v>46052</v>
          </cell>
          <cell r="AI25">
            <v>46052</v>
          </cell>
          <cell r="AJ25" t="str">
            <v>CRA 6 #77-70</v>
          </cell>
          <cell r="AK25" t="str">
            <v>MENDEREKMONTERIA@GMAIL.COM</v>
          </cell>
          <cell r="AL25"/>
          <cell r="AM25">
            <v>3053226146</v>
          </cell>
          <cell r="AN25" t="str">
            <v>ISABELLA PEREZ SALAS</v>
          </cell>
          <cell r="AO25" t="str">
            <v>NO</v>
          </cell>
          <cell r="AP25"/>
          <cell r="AQ25" t="str">
            <v xml:space="preserve">PATRICIA ELENA MORALES ESTRELLA </v>
          </cell>
          <cell r="AR25" t="str">
            <v>TECNICO</v>
          </cell>
          <cell r="AS25" t="str">
            <v>SI</v>
          </cell>
          <cell r="AT25" t="str">
            <v xml:space="preserve">Pequeña </v>
          </cell>
          <cell r="AU25">
            <v>46066</v>
          </cell>
          <cell r="AV25"/>
          <cell r="AW25" t="str">
            <v>https://community.secop.gov.co/Public/Tendering/ContractNoticePhases/View?PPI=CO1.PPI.46043430&amp;isFromPublicArea=True&amp;isModal=False</v>
          </cell>
        </row>
        <row r="26">
          <cell r="R26" t="str">
            <v>300-2026-0018</v>
          </cell>
          <cell r="S26">
            <v>46050</v>
          </cell>
          <cell r="T26" t="str">
            <v>OSCAR MARIO MESA MORALES</v>
          </cell>
          <cell r="U26">
            <v>98570262</v>
          </cell>
          <cell r="V26" t="str">
            <v xml:space="preserve">GERENTE </v>
          </cell>
          <cell r="W26" t="str">
            <v>19 MANTENIMIENTO y/o REPARACIÓN</v>
          </cell>
          <cell r="X26" t="str">
            <v xml:space="preserve">Realizar los mantenimientos preventivos cada mes y correctivos cada que se requiera al sistema de aire acondicionado de los cuartos técnicos y sala de juntas de la sucursal Medellin. </v>
          </cell>
          <cell r="Y26">
            <v>8000000</v>
          </cell>
          <cell r="Z26">
            <v>1520000</v>
          </cell>
          <cell r="AA26">
            <v>9520000</v>
          </cell>
          <cell r="AB26" t="str">
            <v>2 PERSONA JURÍDICA</v>
          </cell>
          <cell r="AC26" t="str">
            <v>1 NIT</v>
          </cell>
          <cell r="AD26">
            <v>890930614</v>
          </cell>
          <cell r="AE26" t="str">
            <v>2 DV 1</v>
          </cell>
          <cell r="AF26" t="str">
            <v>COMERCIAL Y SERVICIOS LARCO S.A.S</v>
          </cell>
          <cell r="AG26">
            <v>337</v>
          </cell>
          <cell r="AH26">
            <v>46050</v>
          </cell>
          <cell r="AI26">
            <v>46387</v>
          </cell>
          <cell r="AJ26" t="str">
            <v>calle 5 #50-80</v>
          </cell>
          <cell r="AK26" t="str">
            <v>IMPUESTOS@COBRA.COM.CO</v>
          </cell>
          <cell r="AL26"/>
          <cell r="AM26">
            <v>3153677757</v>
          </cell>
          <cell r="AN26" t="str">
            <v>ALBERTO GUERRERO LEE</v>
          </cell>
          <cell r="AO26" t="str">
            <v>NO</v>
          </cell>
          <cell r="AP26"/>
          <cell r="AQ26" t="str">
            <v>ANA CRISTINA ARBOLEDA TORRES</v>
          </cell>
          <cell r="AR26" t="str">
            <v>PROFESIONAL</v>
          </cell>
          <cell r="AS26" t="str">
            <v>SI</v>
          </cell>
          <cell r="AT26" t="str">
            <v>Grande</v>
          </cell>
          <cell r="AU26">
            <v>46066</v>
          </cell>
          <cell r="AV26"/>
          <cell r="AW26" t="str">
            <v>https://community.secop.gov.co/Public/Tendering/ContractNoticePhases/View?PPI=CO1.PPI.46042347&amp;isFromPublicArea=True&amp;isModal=False</v>
          </cell>
        </row>
        <row r="27">
          <cell r="R27" t="str">
            <v>300-2026-0020</v>
          </cell>
          <cell r="S27">
            <v>46050</v>
          </cell>
          <cell r="T27" t="str">
            <v xml:space="preserve">JOSE ALEJANDRO VALENCIA VALENCIA </v>
          </cell>
          <cell r="U27">
            <v>14638602</v>
          </cell>
          <cell r="V27" t="str">
            <v xml:space="preserve">GERENTE </v>
          </cell>
          <cell r="W27" t="str">
            <v>19 MANTENIMIENTO y/o REPARACIÓN</v>
          </cell>
          <cell r="X27" t="str">
            <v>Servicios de Mantenimiento Preventivo a los siete (07) aires acondicionados ubicados en La Previsora S.A. Sucursal Florencia.</v>
          </cell>
          <cell r="Y27">
            <v>4257277</v>
          </cell>
          <cell r="Z27">
            <v>808883</v>
          </cell>
          <cell r="AA27">
            <v>5066160</v>
          </cell>
          <cell r="AB27" t="str">
            <v>2 PERSONA JURÍDICA</v>
          </cell>
          <cell r="AC27" t="str">
            <v>1 NIT</v>
          </cell>
          <cell r="AD27">
            <v>800120677</v>
          </cell>
          <cell r="AE27" t="str">
            <v>3 DV 2</v>
          </cell>
          <cell r="AF27" t="str">
            <v>AINECOL S.A.S</v>
          </cell>
          <cell r="AG27">
            <v>337</v>
          </cell>
          <cell r="AH27">
            <v>46050</v>
          </cell>
          <cell r="AI27">
            <v>46387</v>
          </cell>
          <cell r="AJ27" t="str">
            <v>CALLE 162 #21-50</v>
          </cell>
          <cell r="AK27" t="str">
            <v>COORDINACION@AINECOL.COM</v>
          </cell>
          <cell r="AL27">
            <v>6017557233</v>
          </cell>
          <cell r="AM27">
            <v>317719785</v>
          </cell>
          <cell r="AN27" t="str">
            <v>RAMIRO ANDRES ESCOBAR PUENTES</v>
          </cell>
          <cell r="AO27" t="str">
            <v>NO</v>
          </cell>
          <cell r="AP27"/>
          <cell r="AQ27" t="str">
            <v>YESSICA KATHERINE ULLOA OSUNA</v>
          </cell>
          <cell r="AR27" t="str">
            <v>TECNICO</v>
          </cell>
          <cell r="AS27" t="str">
            <v>SI</v>
          </cell>
          <cell r="AT27" t="str">
            <v>Mediana</v>
          </cell>
          <cell r="AU27">
            <v>46066</v>
          </cell>
          <cell r="AV27"/>
          <cell r="AW27" t="str">
            <v>https://community.secop.gov.co/Public/Tendering/ContractNoticePhases/View?PPI=CO1.PPI.46043911&amp;isFromPublicArea=True&amp;isModal=False</v>
          </cell>
        </row>
        <row r="28">
          <cell r="R28" t="str">
            <v>300-2026-0021</v>
          </cell>
          <cell r="S28">
            <v>46050</v>
          </cell>
          <cell r="T28" t="str">
            <v>EDITH JANETH FLOREZ AGUDELO</v>
          </cell>
          <cell r="U28">
            <v>66743520</v>
          </cell>
          <cell r="V28" t="str">
            <v xml:space="preserve">GERENTE </v>
          </cell>
          <cell r="W28" t="str">
            <v>23 PRESTACIÓN DE SERVICIOS</v>
          </cell>
          <cell r="X28" t="str">
            <v>Realizar la reubicación de 5 unidades condensadoras de Aires acondicionado tipo mini Split, desde la terraza hacia el segundo piso.</v>
          </cell>
          <cell r="Y28">
            <v>7400000</v>
          </cell>
          <cell r="Z28">
            <v>1406000</v>
          </cell>
          <cell r="AA28">
            <v>8806000</v>
          </cell>
          <cell r="AB28" t="str">
            <v>1 PERSONA NATURAL</v>
          </cell>
          <cell r="AC28" t="str">
            <v>3 CÉDULA DE CIUDADANÍA</v>
          </cell>
          <cell r="AD28">
            <v>16479935</v>
          </cell>
          <cell r="AE28"/>
          <cell r="AF28" t="str">
            <v>JHON JAIRO HERNANDEZ ARBELAEZ</v>
          </cell>
          <cell r="AG28">
            <v>30</v>
          </cell>
          <cell r="AH28">
            <v>46050</v>
          </cell>
          <cell r="AI28">
            <v>46080</v>
          </cell>
          <cell r="AJ28" t="str">
            <v>AV SOMIN BOLIVAR CL 6 33 A 36</v>
          </cell>
          <cell r="AK28" t="str">
            <v>HJAIRO17@GMAIL.COM</v>
          </cell>
          <cell r="AL28">
            <v>2443546</v>
          </cell>
          <cell r="AM28">
            <v>3155564840</v>
          </cell>
          <cell r="AN28" t="str">
            <v>JHON JAIRO HERNANDEZ ARBELAEZ</v>
          </cell>
          <cell r="AO28" t="str">
            <v>NO</v>
          </cell>
          <cell r="AP28"/>
          <cell r="AQ28" t="str">
            <v>EDYTH YANETH FLOREZ</v>
          </cell>
          <cell r="AR28" t="str">
            <v xml:space="preserve">GERENTE </v>
          </cell>
          <cell r="AS28" t="str">
            <v>SI</v>
          </cell>
          <cell r="AT28" t="str">
            <v>N/A</v>
          </cell>
          <cell r="AU28">
            <v>46133</v>
          </cell>
          <cell r="AV28"/>
          <cell r="AW28" t="str">
            <v>https://community.secop.gov.co/Public/Tendering/ContractNoticePhases/View?PPI=CO1.PPI.46043977&amp;isFr…</v>
          </cell>
        </row>
        <row r="29">
          <cell r="R29" t="str">
            <v>300-2026-0022</v>
          </cell>
          <cell r="S29">
            <v>46050</v>
          </cell>
          <cell r="T29" t="str">
            <v>RONALD MONTEALEGRE ZULUAGA</v>
          </cell>
          <cell r="U29">
            <v>75096474</v>
          </cell>
          <cell r="V29" t="str">
            <v xml:space="preserve">GERENTE </v>
          </cell>
          <cell r="W29" t="str">
            <v>19 MANTENIMIENTO y/o REPARACIÓN</v>
          </cell>
          <cell r="X29" t="str">
            <v>Mantenimiento de aires acondicionados ubicados en cuarto de sistemas, sala de capacitacion intermediarios, gerencia, antesala gerencia y oficina principal, de las oficinas de la sucursal pereira, oficinas 202 edificio torre bolivar</v>
          </cell>
          <cell r="Y29">
            <v>5524000</v>
          </cell>
          <cell r="Z29">
            <v>1049560</v>
          </cell>
          <cell r="AA29">
            <v>6573560</v>
          </cell>
          <cell r="AB29" t="str">
            <v>2 PERSONA JURÍDICA</v>
          </cell>
          <cell r="AC29" t="str">
            <v>1 NIT</v>
          </cell>
          <cell r="AD29">
            <v>901203058</v>
          </cell>
          <cell r="AE29" t="str">
            <v>8 DV 7</v>
          </cell>
          <cell r="AF29" t="str">
            <v>OPTIAIR S.A.S</v>
          </cell>
          <cell r="AG29">
            <v>333</v>
          </cell>
          <cell r="AH29">
            <v>46054</v>
          </cell>
          <cell r="AI29">
            <v>46387</v>
          </cell>
          <cell r="AJ29" t="str">
            <v>CALLE 43 #7-18 LA PILARICA</v>
          </cell>
          <cell r="AK29" t="str">
            <v>OPTIAIRSAS@GMAIL.COM</v>
          </cell>
          <cell r="AL29">
            <v>6063424447</v>
          </cell>
          <cell r="AM29">
            <v>3137335522</v>
          </cell>
          <cell r="AN29" t="str">
            <v>LUIS EBERTO VELEZ MARIN</v>
          </cell>
          <cell r="AO29" t="str">
            <v>NO</v>
          </cell>
          <cell r="AP29"/>
          <cell r="AQ29" t="str">
            <v xml:space="preserve">RONALD MONTEALEGRE ZULUAGA </v>
          </cell>
          <cell r="AR29" t="str">
            <v xml:space="preserve">GERENTE </v>
          </cell>
          <cell r="AS29" t="str">
            <v>SI</v>
          </cell>
          <cell r="AT29" t="str">
            <v>Microempresa</v>
          </cell>
          <cell r="AU29">
            <v>46101</v>
          </cell>
          <cell r="AV29"/>
          <cell r="AW29" t="str">
            <v xml:space="preserve">	https://community.secop.gov.co/Public/Tendering/ContractNoticePhases/View?PPI=CO1.PPI.46043998&amp;isFromPublicArea=True&amp;isModal=False</v>
          </cell>
        </row>
        <row r="30">
          <cell r="R30" t="str">
            <v>300-2026-0023</v>
          </cell>
          <cell r="S30">
            <v>46051</v>
          </cell>
          <cell r="T30" t="str">
            <v>GINA PAOLA OSORIO RODRIGUEZ</v>
          </cell>
          <cell r="U30">
            <v>36306451</v>
          </cell>
          <cell r="V30" t="str">
            <v xml:space="preserve">GERENTE </v>
          </cell>
          <cell r="W30" t="str">
            <v>19 MANTENIMIENTO y/o REPARACIÓN</v>
          </cell>
          <cell r="X30" t="e">
            <v>#VALUE!</v>
          </cell>
          <cell r="Y30">
            <v>2613712</v>
          </cell>
          <cell r="Z30">
            <v>496605</v>
          </cell>
          <cell r="AA30">
            <v>3110317</v>
          </cell>
          <cell r="AB30" t="str">
            <v>2 PERSONA JURÍDICA</v>
          </cell>
          <cell r="AC30" t="str">
            <v>1 NIT</v>
          </cell>
          <cell r="AD30">
            <v>901148532</v>
          </cell>
          <cell r="AE30" t="str">
            <v>2 DV 1</v>
          </cell>
          <cell r="AF30" t="str">
            <v>REFRIELECTRICO INGENIERIAS S.A.S</v>
          </cell>
          <cell r="AG30">
            <v>334</v>
          </cell>
          <cell r="AH30">
            <v>46053</v>
          </cell>
          <cell r="AI30">
            <v>46387</v>
          </cell>
          <cell r="AJ30" t="str">
            <v>CR 11  1D 27</v>
          </cell>
          <cell r="AK30" t="str">
            <v>REFRIELECTRICOSINGENIERIAS@GMAIL.COM</v>
          </cell>
          <cell r="AL30"/>
          <cell r="AM30">
            <v>3046234330</v>
          </cell>
          <cell r="AN30" t="str">
            <v>JUAN PABLO LOSADA GOMEZ</v>
          </cell>
          <cell r="AO30" t="str">
            <v>SI</v>
          </cell>
          <cell r="AP30"/>
          <cell r="AQ30" t="str">
            <v>PAULA ANDREA ORTIZ BAQUERO</v>
          </cell>
          <cell r="AR30" t="str">
            <v>PROFESIONAL</v>
          </cell>
          <cell r="AS30" t="str">
            <v>SI</v>
          </cell>
          <cell r="AT30" t="str">
            <v>Microempresa</v>
          </cell>
          <cell r="AU30">
            <v>46066</v>
          </cell>
          <cell r="AV30"/>
          <cell r="AW30" t="str">
            <v>https://community.secop.gov.co/Public/Tendering/ContractNoticePhases/View?PPI=CO1.PPI.46044643&amp;isFromPublicArea=True&amp;isModal=False</v>
          </cell>
        </row>
        <row r="31">
          <cell r="R31" t="str">
            <v>300-2026-0026</v>
          </cell>
          <cell r="S31">
            <v>46051</v>
          </cell>
          <cell r="T31" t="str">
            <v>PAULA ANDREA CASTAÑO ZULUAGA</v>
          </cell>
          <cell r="U31">
            <v>30397818</v>
          </cell>
          <cell r="V31" t="str">
            <v xml:space="preserve">GERENTE </v>
          </cell>
          <cell r="W31" t="str">
            <v>19 MANTENIMIENTO y/o REPARACIÓN</v>
          </cell>
          <cell r="X31" t="str">
            <v>Mantenimiento de aires acondicionados y tres extractores de baños ubicados en las oficinas de la sucursal manizales, local 1 ed forum</v>
          </cell>
          <cell r="Y31">
            <v>2632210</v>
          </cell>
          <cell r="Z31">
            <v>500120</v>
          </cell>
          <cell r="AA31">
            <v>3132330</v>
          </cell>
          <cell r="AB31" t="str">
            <v>2 PERSONA JURÍDICA</v>
          </cell>
          <cell r="AC31" t="str">
            <v>1 NIT</v>
          </cell>
          <cell r="AD31">
            <v>900387450</v>
          </cell>
          <cell r="AE31" t="str">
            <v>8 DV 7</v>
          </cell>
          <cell r="AF31" t="str">
            <v>GRUPO EMA INGENIERIA S.A.S</v>
          </cell>
          <cell r="AG31">
            <v>333</v>
          </cell>
          <cell r="AH31">
            <v>46054</v>
          </cell>
          <cell r="AI31">
            <v>46387</v>
          </cell>
          <cell r="AJ31" t="str">
            <v>AV CENTENARIO 26 09</v>
          </cell>
          <cell r="AK31" t="str">
            <v>GESTION@GRUPOEMA.CO</v>
          </cell>
          <cell r="AL31"/>
          <cell r="AM31">
            <v>3157634562</v>
          </cell>
          <cell r="AN31" t="str">
            <v>DANIEL FELIPE GOMEZ BOTERO</v>
          </cell>
          <cell r="AO31" t="str">
            <v>NO</v>
          </cell>
          <cell r="AP31"/>
          <cell r="AQ31" t="str">
            <v>YULIANA FERNANDA LARA CARDENAS</v>
          </cell>
          <cell r="AR31" t="str">
            <v>PROFESIONAL</v>
          </cell>
          <cell r="AS31" t="str">
            <v>SI</v>
          </cell>
          <cell r="AT31" t="str">
            <v>Mediana</v>
          </cell>
          <cell r="AU31">
            <v>46069</v>
          </cell>
          <cell r="AV31"/>
          <cell r="AW31" t="str">
            <v>https://community.secop.gov.co/Public/Tendering/ContractNoticePhases/View?PPI=CO1.PPI.46065725&amp;isFromPublicArea=True&amp;isModal=False</v>
          </cell>
        </row>
        <row r="32">
          <cell r="R32" t="str">
            <v>300-2026-0025</v>
          </cell>
          <cell r="S32">
            <v>46051</v>
          </cell>
          <cell r="T32" t="str">
            <v>GINA PAOLA OSORIO RODRIGUEZ</v>
          </cell>
          <cell r="U32">
            <v>36306451</v>
          </cell>
          <cell r="V32" t="str">
            <v xml:space="preserve">GERENTE </v>
          </cell>
          <cell r="W32" t="str">
            <v>23 PRESTACIÓN DE SERVICIOS</v>
          </cell>
          <cell r="X32" t="str">
            <v>Servicio para evento de lanzamieno del plan mutuamente 2026 para aliados y agencias de previsora neiva</v>
          </cell>
          <cell r="Y32">
            <v>3877600</v>
          </cell>
          <cell r="Z32">
            <v>736744</v>
          </cell>
          <cell r="AA32">
            <v>4614344</v>
          </cell>
          <cell r="AB32" t="str">
            <v>1 PERSONA NATURAL</v>
          </cell>
          <cell r="AC32" t="str">
            <v>3 CÉDULA DE CIUDADANÍA</v>
          </cell>
          <cell r="AD32">
            <v>36301864</v>
          </cell>
          <cell r="AE32"/>
          <cell r="AF32" t="str">
            <v>ANGELA MARIA ARBELAEZ SANCHEZ</v>
          </cell>
          <cell r="AG32">
            <v>36</v>
          </cell>
          <cell r="AH32">
            <v>46096</v>
          </cell>
          <cell r="AI32">
            <v>46132</v>
          </cell>
          <cell r="AJ32" t="str">
            <v>CALLE 11 B BIS 78 23</v>
          </cell>
          <cell r="AK32" t="str">
            <v>AMAS.EVENTOS1@GMAIL.COM</v>
          </cell>
          <cell r="AL32"/>
          <cell r="AM32">
            <v>3002096576</v>
          </cell>
          <cell r="AN32" t="str">
            <v>ANGELA MARIA ARBELAEZ SANCHEZ</v>
          </cell>
          <cell r="AO32" t="str">
            <v>NO</v>
          </cell>
          <cell r="AP32"/>
          <cell r="AQ32" t="str">
            <v>PAULA ANDREA ORTIZ BAQUERO</v>
          </cell>
          <cell r="AR32" t="str">
            <v>PROFESIONAL</v>
          </cell>
          <cell r="AS32" t="str">
            <v>SI</v>
          </cell>
          <cell r="AT32" t="str">
            <v>N/A</v>
          </cell>
          <cell r="AU32">
            <v>46069</v>
          </cell>
          <cell r="AV32"/>
          <cell r="AW32" t="str">
            <v>https://community.secop.gov.co/Public/Tendering/ContractNoticePhases/View?PPI=CO1.PPI.46065259&amp;isFromPublicArea=True&amp;isModal=False</v>
          </cell>
        </row>
        <row r="33">
          <cell r="R33" t="str">
            <v>300-2026-0027</v>
          </cell>
          <cell r="S33">
            <v>46050</v>
          </cell>
          <cell r="T33" t="str">
            <v>ETHEL CAROLINA CERCHIARO FIGUEROA</v>
          </cell>
          <cell r="U33">
            <v>52256641</v>
          </cell>
          <cell r="V33" t="str">
            <v xml:space="preserve">GERENTE </v>
          </cell>
          <cell r="W33" t="str">
            <v>19 MANTENIMIENTO y/o REPARACIÓN</v>
          </cell>
          <cell r="X33" t="str">
            <v>Mantenimientos preventivos de 6 aires acondicionados mini split, prueba de amperaje y presión de la sucursal riohacha.</v>
          </cell>
          <cell r="Y33">
            <v>3276000</v>
          </cell>
          <cell r="Z33">
            <v>0</v>
          </cell>
          <cell r="AA33">
            <v>3276000</v>
          </cell>
          <cell r="AB33" t="str">
            <v>1 PERSONA NATURAL</v>
          </cell>
          <cell r="AC33" t="str">
            <v>3 CÉDULA DE CIUDADANÍA</v>
          </cell>
          <cell r="AD33">
            <v>84096752</v>
          </cell>
          <cell r="AE33"/>
          <cell r="AF33" t="str">
            <v>CINDEL JOSE ZAMORA TORO</v>
          </cell>
          <cell r="AG33">
            <v>334</v>
          </cell>
          <cell r="AH33">
            <v>46050</v>
          </cell>
          <cell r="AI33">
            <v>46384</v>
          </cell>
          <cell r="AJ33" t="str">
            <v>CL 14E 36 59</v>
          </cell>
          <cell r="AK33" t="str">
            <v>CINDELZAMORA31@HOTMAIL.COM</v>
          </cell>
          <cell r="AL33"/>
          <cell r="AM33">
            <v>3013900036</v>
          </cell>
          <cell r="AN33" t="str">
            <v>CINDEL JOSE ZAMORA TORO</v>
          </cell>
          <cell r="AO33" t="str">
            <v>NO</v>
          </cell>
          <cell r="AP33"/>
          <cell r="AQ33" t="str">
            <v>JANER MENDEZ BOLAÑO</v>
          </cell>
          <cell r="AR33" t="str">
            <v>PROFESIONAL</v>
          </cell>
          <cell r="AS33" t="str">
            <v>SI</v>
          </cell>
          <cell r="AT33" t="str">
            <v>N/A</v>
          </cell>
          <cell r="AU33">
            <v>46069</v>
          </cell>
          <cell r="AV33"/>
          <cell r="AW33" t="str">
            <v>https://community.secop.gov.co/Public/Tendering/ContractNoticePhases/View?PPI=CO1.PPI.46066525&amp;isFromPublicArea=True&amp;isModal=False</v>
          </cell>
        </row>
        <row r="34">
          <cell r="R34" t="str">
            <v>300-2026-0024</v>
          </cell>
          <cell r="S34">
            <v>46051</v>
          </cell>
          <cell r="T34" t="str">
            <v>EDERSON RAFAEL ROMERO ASTRO</v>
          </cell>
          <cell r="U34">
            <v>72296819</v>
          </cell>
          <cell r="V34" t="str">
            <v xml:space="preserve">GERENTE </v>
          </cell>
          <cell r="W34" t="str">
            <v>19 MANTENIMIENTO y/o REPARACIÓN</v>
          </cell>
          <cell r="X34" t="str">
            <v>Mantenimiento preventivo y correctivo por periodos mensuales a los dos (2) aires mini split y aire central de las oficinas de la sucursal sincelejo.</v>
          </cell>
          <cell r="Y34">
            <v>3728430</v>
          </cell>
          <cell r="Z34">
            <v>708430</v>
          </cell>
          <cell r="AA34">
            <v>4436860</v>
          </cell>
          <cell r="AB34" t="str">
            <v>2 PERSONA JURÍDICA</v>
          </cell>
          <cell r="AC34" t="str">
            <v>1 NIT</v>
          </cell>
          <cell r="AD34">
            <v>800240218</v>
          </cell>
          <cell r="AE34" t="str">
            <v>2 DV 1</v>
          </cell>
          <cell r="AF34" t="str">
            <v>REFRILITORAL CASASBUENAS CORTES &amp; CIA S.A.S</v>
          </cell>
          <cell r="AG34">
            <v>318</v>
          </cell>
          <cell r="AH34">
            <v>46069</v>
          </cell>
          <cell r="AI34">
            <v>46387</v>
          </cell>
          <cell r="AJ34" t="str">
            <v>CRA 49 CL 63 53 P2 AP 202</v>
          </cell>
          <cell r="AK34" t="str">
            <v xml:space="preserve">CONTADOR@REFRILITORAL.ORG </v>
          </cell>
          <cell r="AL34">
            <v>6052021632</v>
          </cell>
          <cell r="AM34">
            <v>3012699818</v>
          </cell>
          <cell r="AN34" t="str">
            <v>LEONEL ALBERTO CASASBUENAS CORTES</v>
          </cell>
          <cell r="AO34" t="str">
            <v>NO</v>
          </cell>
          <cell r="AP34"/>
          <cell r="AQ34" t="str">
            <v>EDERSON RAFAEL ROMERO ASTRO</v>
          </cell>
          <cell r="AR34" t="str">
            <v xml:space="preserve">GERENTE </v>
          </cell>
          <cell r="AS34" t="str">
            <v>SI</v>
          </cell>
          <cell r="AT34" t="str">
            <v>Mediana</v>
          </cell>
          <cell r="AU34">
            <v>46066</v>
          </cell>
          <cell r="AV34"/>
          <cell r="AW34" t="str">
            <v>https://community.secop.gov.co/Public/Tendering/ContractNoticePhases/View?PPI=CO1.PPI.46045002&amp;isFromPublicArea=True&amp;isModal=False</v>
          </cell>
        </row>
        <row r="35">
          <cell r="R35" t="str">
            <v>300-2026-0029</v>
          </cell>
          <cell r="S35">
            <v>46051</v>
          </cell>
          <cell r="T35" t="str">
            <v>OSCAR MARIO MESA MORALES</v>
          </cell>
          <cell r="U35">
            <v>98570262</v>
          </cell>
          <cell r="V35" t="str">
            <v xml:space="preserve">GERENTE </v>
          </cell>
          <cell r="W35" t="str">
            <v>2 ARRENDAMIENTO y/o ADQUISICIÓN DE INMUEBLES</v>
          </cell>
          <cell r="X35" t="str">
            <v>Alquiler de 7 celdas para el parqueo de vehículos de
los funcionarios de Previsora en la sede Automar ubicado en la dirección Calle 53 No.45-96.</v>
          </cell>
          <cell r="Y35">
            <v>14605998</v>
          </cell>
          <cell r="Z35">
            <v>2775140</v>
          </cell>
          <cell r="AA35">
            <v>17381138</v>
          </cell>
          <cell r="AB35" t="str">
            <v>2 PERSONA JURÍDICA</v>
          </cell>
          <cell r="AC35" t="str">
            <v>1 NIT</v>
          </cell>
          <cell r="AD35">
            <v>811047095</v>
          </cell>
          <cell r="AE35" t="str">
            <v>5 DV 4</v>
          </cell>
          <cell r="AF35" t="str">
            <v>SENTIDO INMOBILIARIO S.A.S</v>
          </cell>
          <cell r="AG35">
            <v>336</v>
          </cell>
          <cell r="AH35">
            <v>46051</v>
          </cell>
          <cell r="AI35">
            <v>46387</v>
          </cell>
          <cell r="AJ35" t="str">
            <v>CR 43 A 1 50 OF 1003</v>
          </cell>
          <cell r="AK35" t="str">
            <v>ASISTENTESENTIDOI@GMAIL.COM</v>
          </cell>
          <cell r="AL35">
            <v>4483456</v>
          </cell>
          <cell r="AM35"/>
          <cell r="AN35" t="str">
            <v>GLORIA RESTREPO</v>
          </cell>
          <cell r="AO35" t="str">
            <v>NO</v>
          </cell>
          <cell r="AP35"/>
          <cell r="AQ35" t="str">
            <v>ANA CRISTINA ARBOLEDA TORRES</v>
          </cell>
          <cell r="AR35" t="str">
            <v>PROFESIONAL</v>
          </cell>
          <cell r="AS35" t="str">
            <v>SI</v>
          </cell>
          <cell r="AT35" t="str">
            <v>Microempresa</v>
          </cell>
          <cell r="AU35">
            <v>46069</v>
          </cell>
          <cell r="AV35"/>
          <cell r="AW35" t="str">
            <v>https://community.secop.gov.co/Public/Tendering/ContractNoticePhases/View?PPI=CO1.PPI.46067196&amp;isFromPublicArea=True&amp;isModal=False</v>
          </cell>
        </row>
        <row r="36">
          <cell r="R36" t="str">
            <v>300-2026-0030</v>
          </cell>
          <cell r="S36">
            <v>46051</v>
          </cell>
          <cell r="T36" t="str">
            <v>SANDRA VIVIANA QUINTERO JIMENEZ</v>
          </cell>
          <cell r="U36">
            <v>29284296</v>
          </cell>
          <cell r="V36" t="str">
            <v xml:space="preserve">GERENTE </v>
          </cell>
          <cell r="W36" t="str">
            <v>19 MANTENIMIENTO y/o REPARACIÓN</v>
          </cell>
          <cell r="X36" t="str">
            <v>Mantenimiento correctivo y preventivo de 8 und de aires acondicionados ene-dic</v>
          </cell>
          <cell r="Y36">
            <v>7096752</v>
          </cell>
          <cell r="Z36">
            <v>1348383</v>
          </cell>
          <cell r="AA36">
            <v>8445135</v>
          </cell>
          <cell r="AB36" t="str">
            <v>2 PERSONA JURÍDICA</v>
          </cell>
          <cell r="AC36" t="str">
            <v>1 NIT</v>
          </cell>
          <cell r="AD36">
            <v>900250120</v>
          </cell>
          <cell r="AE36" t="str">
            <v>3 DV 2</v>
          </cell>
          <cell r="AF36" t="str">
            <v>ECOCLIMA S.A.S</v>
          </cell>
          <cell r="AG36">
            <v>336</v>
          </cell>
          <cell r="AH36">
            <v>46051</v>
          </cell>
          <cell r="AI36">
            <v>46387</v>
          </cell>
          <cell r="AJ36" t="str">
            <v>CALLE 26A #41D-04 BRR LA INDEPENDENCIA</v>
          </cell>
          <cell r="AK36" t="str">
            <v>CONTABILIDADECOCLIMASAS@HOTMAIL.COM</v>
          </cell>
          <cell r="AL36">
            <v>6024075539</v>
          </cell>
          <cell r="AM36">
            <v>3147778468</v>
          </cell>
          <cell r="AN36" t="str">
            <v>JUAN MIGUEL VELASCO SAAVEDRA</v>
          </cell>
          <cell r="AO36" t="str">
            <v>NO</v>
          </cell>
          <cell r="AP36"/>
          <cell r="AQ36" t="str">
            <v>CARMEN EUGENIA CHARRIA</v>
          </cell>
          <cell r="AR36" t="str">
            <v>PROFESIONAL</v>
          </cell>
          <cell r="AS36" t="str">
            <v>SI</v>
          </cell>
          <cell r="AT36" t="str">
            <v>Microempresa</v>
          </cell>
          <cell r="AU36">
            <v>46069</v>
          </cell>
          <cell r="AV36"/>
          <cell r="AW36" t="str">
            <v>https://community.secop.gov.co/Public/Tendering/ContractNoticePhases/View?PPI=CO1.PPI.46067887&amp;isFromPublicArea=True&amp;isModal=False</v>
          </cell>
        </row>
        <row r="37">
          <cell r="R37" t="str">
            <v>300-2026-0028</v>
          </cell>
          <cell r="S37">
            <v>46051</v>
          </cell>
          <cell r="T37" t="str">
            <v>DELSY YOLIMA MORA CONTRERAS</v>
          </cell>
          <cell r="U37">
            <v>60341763</v>
          </cell>
          <cell r="V37" t="str">
            <v xml:space="preserve">GERENTE </v>
          </cell>
          <cell r="W37" t="str">
            <v>19 MANTENIMIENTO y/o REPARACIÓN</v>
          </cell>
          <cell r="X37" t="str">
            <v>Mantenimiento preventivo y correctivo para los aires acondicionados de sucursal bucaramanga año 2026.</v>
          </cell>
          <cell r="Y37">
            <v>15024000</v>
          </cell>
          <cell r="Z37">
            <v>2854560</v>
          </cell>
          <cell r="AA37">
            <v>17878560</v>
          </cell>
          <cell r="AB37" t="str">
            <v>2 PERSONA JURÍDICA</v>
          </cell>
          <cell r="AC37" t="str">
            <v>1 NIT</v>
          </cell>
          <cell r="AD37">
            <v>900035638</v>
          </cell>
          <cell r="AE37" t="str">
            <v>5 DV 4</v>
          </cell>
          <cell r="AF37" t="str">
            <v>EQUIPOS ESPECIALES DE REFRIGERACION LTDA</v>
          </cell>
          <cell r="AG37">
            <v>335</v>
          </cell>
          <cell r="AH37">
            <v>46052</v>
          </cell>
          <cell r="AI37">
            <v>46387</v>
          </cell>
          <cell r="AJ37" t="str">
            <v>CALLE 41 #27- 79 LC 1</v>
          </cell>
          <cell r="AK37" t="str">
            <v>EREFRIGERACIONGERENCIA@GMAIL.COM</v>
          </cell>
          <cell r="AL37">
            <v>6946464</v>
          </cell>
          <cell r="AM37"/>
          <cell r="AN37" t="str">
            <v>JULIO ALFREDO MARTINEZ BUSTOS</v>
          </cell>
          <cell r="AO37" t="str">
            <v>SI</v>
          </cell>
          <cell r="AP37">
            <v>46052</v>
          </cell>
          <cell r="AQ37" t="str">
            <v>MARTA ISABEL CARRILLO RAMIREZ</v>
          </cell>
          <cell r="AR37" t="str">
            <v>SUBGERENTE</v>
          </cell>
          <cell r="AS37" t="str">
            <v>SI</v>
          </cell>
          <cell r="AT37" t="str">
            <v>Microempresa</v>
          </cell>
          <cell r="AU37">
            <v>46069</v>
          </cell>
          <cell r="AV37"/>
          <cell r="AW37" t="str">
            <v>https://community.secop.gov.co/Public/Tendering/ContractNoticePhases/View?PPI=CO1.PPI.46066951&amp;isFromPublicArea=True&amp;isModal=False</v>
          </cell>
        </row>
        <row r="38">
          <cell r="R38" t="str">
            <v>300-2026-0031</v>
          </cell>
          <cell r="S38">
            <v>46051</v>
          </cell>
          <cell r="T38" t="str">
            <v>GIOVANNA MARIELLY HERNANDEZ GARCIA</v>
          </cell>
          <cell r="U38">
            <v>41934631</v>
          </cell>
          <cell r="V38" t="str">
            <v xml:space="preserve">GERENTE </v>
          </cell>
          <cell r="W38" t="str">
            <v>23 PRESTACIÓN DE SERVICIOS</v>
          </cell>
          <cell r="X38" t="str">
            <v>Lanzamiento de plan de incentivos Mutuamente año 2026</v>
          </cell>
          <cell r="Y38">
            <v>2582907</v>
          </cell>
          <cell r="Z38">
            <v>344493</v>
          </cell>
          <cell r="AA38">
            <v>2927400</v>
          </cell>
          <cell r="AB38" t="str">
            <v>2 PERSONA JURÍDICA</v>
          </cell>
          <cell r="AC38" t="str">
            <v>1 NIT</v>
          </cell>
          <cell r="AD38">
            <v>801003278</v>
          </cell>
          <cell r="AE38" t="str">
            <v>2 DV 1</v>
          </cell>
          <cell r="AF38" t="str">
            <v>ARMENIA HOTEL S.A.S</v>
          </cell>
          <cell r="AG38">
            <v>88</v>
          </cell>
          <cell r="AH38">
            <v>46054</v>
          </cell>
          <cell r="AI38">
            <v>46142</v>
          </cell>
          <cell r="AJ38" t="str">
            <v>AV BOLIVAR 8 NORTE 67</v>
          </cell>
          <cell r="AK38" t="str">
            <v>CONTABILIDAD@ARMENIAHOTEL.COM</v>
          </cell>
          <cell r="AL38"/>
          <cell r="AM38">
            <v>3206969115</v>
          </cell>
          <cell r="AN38" t="str">
            <v>ANDRES ESTADA ESCOBAR</v>
          </cell>
          <cell r="AO38" t="str">
            <v>NO</v>
          </cell>
          <cell r="AP38"/>
          <cell r="AQ38" t="str">
            <v>GIOVANNA MARIELLY HERNANDEZ GARCIA</v>
          </cell>
          <cell r="AR38" t="str">
            <v xml:space="preserve">GERENTE </v>
          </cell>
          <cell r="AS38" t="str">
            <v>SI</v>
          </cell>
          <cell r="AT38" t="str">
            <v xml:space="preserve">Pequeña </v>
          </cell>
          <cell r="AU38">
            <v>46069</v>
          </cell>
          <cell r="AV38"/>
          <cell r="AW38" t="str">
            <v>https://community.secop.gov.co/Public/Tendering/ContractNoticePhases/View?PPI=CO1.PPI.46068458&amp;isFromPublicArea=True&amp;isModal=False</v>
          </cell>
        </row>
        <row r="39">
          <cell r="R39" t="str">
            <v>300-2026-0034</v>
          </cell>
          <cell r="S39">
            <v>46052</v>
          </cell>
          <cell r="T39" t="str">
            <v>MARIA IVED VERGARA GARZON</v>
          </cell>
          <cell r="U39">
            <v>40395900</v>
          </cell>
          <cell r="V39" t="str">
            <v xml:space="preserve">GERENTE </v>
          </cell>
          <cell r="W39" t="str">
            <v>23 PRESTACIÓN DE SERVICIOS</v>
          </cell>
          <cell r="X39" t="str">
            <v>Lanzamiento de plan de incentivos Mutuamente año 2026</v>
          </cell>
          <cell r="Y39">
            <v>2921980</v>
          </cell>
          <cell r="Z39">
            <v>391859</v>
          </cell>
          <cell r="AA39">
            <v>3313839</v>
          </cell>
          <cell r="AB39" t="str">
            <v>2 PERSONA JURÍDICA</v>
          </cell>
          <cell r="AC39" t="str">
            <v>1 NIT</v>
          </cell>
          <cell r="AD39">
            <v>901602379</v>
          </cell>
          <cell r="AE39" t="str">
            <v>9 DV 8</v>
          </cell>
          <cell r="AF39" t="str">
            <v>HOTELES DE VILLAVICENCIO SOCIEDAD POR ACCIONES SIPLIFICADAS</v>
          </cell>
          <cell r="AG39">
            <v>93</v>
          </cell>
          <cell r="AH39">
            <v>46049</v>
          </cell>
          <cell r="AI39">
            <v>46142</v>
          </cell>
          <cell r="AJ39" t="str">
            <v>CARRERA 39C # 19C-15</v>
          </cell>
          <cell r="AK39" t="str">
            <v>AUDITOREGRESOS.GRANHOTEL@GHLHOTELES.COM</v>
          </cell>
          <cell r="AL39">
            <v>6086680666</v>
          </cell>
          <cell r="AM39"/>
          <cell r="AN39" t="str">
            <v>ANA CLAUDIA GUTIERREZ RODRIGUEZ</v>
          </cell>
          <cell r="AO39" t="str">
            <v>NO</v>
          </cell>
          <cell r="AP39"/>
          <cell r="AQ39" t="str">
            <v>ANGELA JIMENA GUERRERO PARRADO</v>
          </cell>
          <cell r="AR39" t="str">
            <v>PROFESIONAL</v>
          </cell>
          <cell r="AS39" t="str">
            <v>SI</v>
          </cell>
          <cell r="AT39" t="str">
            <v>Microempresa</v>
          </cell>
          <cell r="AU39">
            <v>46069</v>
          </cell>
          <cell r="AV39"/>
          <cell r="AW39" t="str">
            <v>https://community.secop.gov.co/Public/Tendering/ContractNoticePhases/View?PPI=CO1.PPI.46070199&amp;isFromPublicArea=True&amp;isModal=False</v>
          </cell>
        </row>
        <row r="40">
          <cell r="R40" t="str">
            <v>300-2026-0037</v>
          </cell>
          <cell r="S40">
            <v>46052</v>
          </cell>
          <cell r="T40" t="str">
            <v>SANDRA VIVIANA QUINTERO JIMENEZ</v>
          </cell>
          <cell r="U40">
            <v>29284296</v>
          </cell>
          <cell r="V40" t="str">
            <v xml:space="preserve">GERENTE </v>
          </cell>
          <cell r="W40" t="str">
            <v>23 PRESTACIÓN DE SERVICIOS</v>
          </cell>
          <cell r="X40" t="str">
            <v>Organización y ejecución de evento empresarial actividad de lanzamiento de plan de incentivos Mutuamente año 2026 para 80 personas en el mes de marzo o abril de 2026.</v>
          </cell>
          <cell r="Y40">
            <v>7961672</v>
          </cell>
          <cell r="Z40">
            <v>943828</v>
          </cell>
          <cell r="AA40">
            <v>8905500</v>
          </cell>
          <cell r="AB40" t="str">
            <v>2 PERSONA JURÍDICA</v>
          </cell>
          <cell r="AC40" t="str">
            <v>1 NIT</v>
          </cell>
          <cell r="AD40">
            <v>890321755</v>
          </cell>
          <cell r="AE40" t="str">
            <v>10 DV 9</v>
          </cell>
          <cell r="AF40" t="str">
            <v>EL RACHO DE JONAS S.A.S</v>
          </cell>
          <cell r="AG40">
            <v>60</v>
          </cell>
          <cell r="AH40">
            <v>46082</v>
          </cell>
          <cell r="AI40">
            <v>46142</v>
          </cell>
          <cell r="AJ40" t="str">
            <v>CALLE 9 D #42-123</v>
          </cell>
          <cell r="AK40" t="str">
            <v>RRIOL25@HOTMAIL.COM</v>
          </cell>
          <cell r="AL40">
            <v>6025134444</v>
          </cell>
          <cell r="AM40"/>
          <cell r="AN40" t="str">
            <v>MRACO ANTONIO CARDONA LOPEZ</v>
          </cell>
          <cell r="AO40" t="str">
            <v>NO</v>
          </cell>
          <cell r="AP40"/>
          <cell r="AQ40" t="str">
            <v>CARMEN EUGENIA CHARRIA</v>
          </cell>
          <cell r="AR40" t="str">
            <v>PROFESIONAL</v>
          </cell>
          <cell r="AS40" t="str">
            <v>SI</v>
          </cell>
          <cell r="AT40" t="str">
            <v>Mediana</v>
          </cell>
          <cell r="AU40">
            <v>46069</v>
          </cell>
          <cell r="AV40"/>
          <cell r="AW40" t="str">
            <v>https://community.secop.gov.co/Public/Tendering/ContractNoticePhases/View?PPI=CO1.PPI.46071369&amp;isFromPublicArea=True&amp;isModal=False</v>
          </cell>
        </row>
        <row r="41">
          <cell r="R41" t="str">
            <v>300-2026-0032</v>
          </cell>
          <cell r="S41">
            <v>46052</v>
          </cell>
          <cell r="T41" t="str">
            <v>MARIA IVED VERGARA GARZON</v>
          </cell>
          <cell r="U41">
            <v>40395900</v>
          </cell>
          <cell r="V41" t="str">
            <v xml:space="preserve">GERENTE </v>
          </cell>
          <cell r="W41" t="str">
            <v>19 MANTENIMIENTO y/o REPARACIÓN</v>
          </cell>
          <cell r="X41" t="str">
            <v xml:space="preserve">Mantenimiento preventivo y correctivo para los aires acondicionados de sucursal incluye repuesto y suministrp e instalacion </v>
          </cell>
          <cell r="Y41">
            <v>9440000</v>
          </cell>
          <cell r="Z41">
            <v>0</v>
          </cell>
          <cell r="AA41">
            <v>9440000</v>
          </cell>
          <cell r="AB41" t="str">
            <v>1 PERSONA NATURAL</v>
          </cell>
          <cell r="AC41" t="str">
            <v>3 CÉDULA DE CIUDADANÍA</v>
          </cell>
          <cell r="AD41">
            <v>5348893</v>
          </cell>
          <cell r="AE41"/>
          <cell r="AF41" t="str">
            <v>ELVIS FERNANDO TOLEDO ESTRELLA</v>
          </cell>
          <cell r="AG41">
            <v>336</v>
          </cell>
          <cell r="AH41">
            <v>46051</v>
          </cell>
          <cell r="AI41">
            <v>46387</v>
          </cell>
          <cell r="AJ41" t="str">
            <v>CARRERA 13A #2-24 BRR LAS ACACIAS</v>
          </cell>
          <cell r="AK41" t="str">
            <v>TOLEDOS.375@GMAIL.COM</v>
          </cell>
          <cell r="AL41">
            <v>6084295569</v>
          </cell>
          <cell r="AM41">
            <v>3113050538</v>
          </cell>
          <cell r="AN41" t="str">
            <v>ELVIS FERNANDO TOLEDO ESTRELLA</v>
          </cell>
          <cell r="AO41" t="str">
            <v>SI</v>
          </cell>
          <cell r="AP41">
            <v>46051</v>
          </cell>
          <cell r="AQ41" t="str">
            <v>ANGELA JIMENA GUERRERO PARRADO</v>
          </cell>
          <cell r="AR41" t="str">
            <v>PROFESIONAL</v>
          </cell>
          <cell r="AS41" t="str">
            <v>SI</v>
          </cell>
          <cell r="AT41" t="str">
            <v>N/A</v>
          </cell>
          <cell r="AU41">
            <v>46069</v>
          </cell>
          <cell r="AV41"/>
          <cell r="AW41" t="str">
            <v>https://community.secop.gov.co/Public/Tendering/ContractNoticePhases/View?PPI=CO1.PPI.46068963&amp;isFromPublicArea=True&amp;isModal=False</v>
          </cell>
        </row>
        <row r="42">
          <cell r="R42" t="str">
            <v>300-2026-0033</v>
          </cell>
          <cell r="S42">
            <v>46052</v>
          </cell>
          <cell r="T42" t="str">
            <v>GERMAN ELIAS PARRA GUACANEME</v>
          </cell>
          <cell r="U42">
            <v>17349362</v>
          </cell>
          <cell r="V42" t="str">
            <v xml:space="preserve">GERENTE </v>
          </cell>
          <cell r="W42" t="str">
            <v>23 PRESTACIÓN DE SERVICIOS</v>
          </cell>
          <cell r="X42" t="str">
            <v>Evento de lanzamiento mutuamente 2026 agentes y agencias sucursal popayan</v>
          </cell>
          <cell r="Y42">
            <v>3036000</v>
          </cell>
          <cell r="Z42">
            <v>264000</v>
          </cell>
          <cell r="AA42">
            <v>3300000</v>
          </cell>
          <cell r="AB42" t="str">
            <v>2 PERSONA JURÍDICA</v>
          </cell>
          <cell r="AC42" t="str">
            <v>1 NIT</v>
          </cell>
          <cell r="AD42">
            <v>901766820</v>
          </cell>
          <cell r="AE42" t="str">
            <v>10 DV 9</v>
          </cell>
          <cell r="AF42" t="str">
            <v>GRATTA S.A.S</v>
          </cell>
          <cell r="AG42">
            <v>77</v>
          </cell>
          <cell r="AH42">
            <v>46052</v>
          </cell>
          <cell r="AI42">
            <v>46129</v>
          </cell>
          <cell r="AJ42" t="str">
            <v>CALLE 1 N # 8-32</v>
          </cell>
          <cell r="AK42" t="str">
            <v>GRATTAPOPAYAN@GMAIL.COM</v>
          </cell>
          <cell r="AL42"/>
          <cell r="AM42">
            <v>3136625649</v>
          </cell>
          <cell r="AN42" t="str">
            <v>ERIKA CRISTINA ACEVEDO VASQUEZ</v>
          </cell>
          <cell r="AO42" t="str">
            <v>NO</v>
          </cell>
          <cell r="AP42"/>
          <cell r="AQ42" t="str">
            <v>NORMA CRISTINA GONZALES MUÑOZ</v>
          </cell>
          <cell r="AR42" t="str">
            <v>PROFESIONAL</v>
          </cell>
          <cell r="AS42" t="str">
            <v>SI</v>
          </cell>
          <cell r="AT42" t="str">
            <v>Microempresa</v>
          </cell>
          <cell r="AU42">
            <v>46069</v>
          </cell>
          <cell r="AV42"/>
          <cell r="AW42" t="str">
            <v>https://community.secop.gov.co/Public/Tendering/ContractNoticePhases/View?PPI=CO1.PPI.46069466&amp;isFromPublicArea=True&amp;isModal=False</v>
          </cell>
        </row>
        <row r="43">
          <cell r="R43" t="str">
            <v>300-2026-0036</v>
          </cell>
          <cell r="S43">
            <v>46052</v>
          </cell>
          <cell r="T43" t="str">
            <v>HERNANDO JESUS DE LA OZ GONZALEZ</v>
          </cell>
          <cell r="U43">
            <v>72096410</v>
          </cell>
          <cell r="V43" t="str">
            <v xml:space="preserve">GERENTE </v>
          </cell>
          <cell r="W43" t="str">
            <v>19 MANTENIMIENTO y/o REPARACIÓN</v>
          </cell>
          <cell r="X43" t="str">
            <v>Prestar el servicio de mantenimiento y reparación a equipo de planta eléctrica en la Sucursal.</v>
          </cell>
          <cell r="Y43">
            <v>4787787</v>
          </cell>
          <cell r="Z43">
            <v>909680</v>
          </cell>
          <cell r="AA43">
            <v>5697467</v>
          </cell>
          <cell r="AB43" t="str">
            <v>2 PERSONA JURÍDICA</v>
          </cell>
          <cell r="AC43" t="str">
            <v>1 NIT</v>
          </cell>
          <cell r="AD43">
            <v>901190231</v>
          </cell>
          <cell r="AE43" t="str">
            <v>8 DV 7</v>
          </cell>
          <cell r="AF43" t="str">
            <v>MONTAJES Y MANTENIMIENTO ELGUIN DORIA S.A.S</v>
          </cell>
          <cell r="AG43">
            <v>333</v>
          </cell>
          <cell r="AH43">
            <v>46054</v>
          </cell>
          <cell r="AI43">
            <v>46387</v>
          </cell>
          <cell r="AJ43" t="str">
            <v>BRR SAN JOSE DE LOS CAMPANOS CR 100A #34A 27</v>
          </cell>
          <cell r="AK43" t="str">
            <v>ADMINISTRATIVO@MYMELGUINDORIA.COM</v>
          </cell>
          <cell r="AL43"/>
          <cell r="AM43">
            <v>3156590472</v>
          </cell>
          <cell r="AN43" t="str">
            <v>DORIA BEDOLLA ELGUIN JAVIER</v>
          </cell>
          <cell r="AO43" t="str">
            <v>NO</v>
          </cell>
          <cell r="AP43"/>
          <cell r="AQ43" t="str">
            <v>FERNANDO DE L HOZ GONZALEZ</v>
          </cell>
          <cell r="AR43" t="str">
            <v xml:space="preserve">GERENTE </v>
          </cell>
          <cell r="AS43" t="str">
            <v>SI</v>
          </cell>
          <cell r="AT43" t="str">
            <v>Microempresa</v>
          </cell>
          <cell r="AU43">
            <v>46069</v>
          </cell>
          <cell r="AV43"/>
          <cell r="AW43" t="str">
            <v>https://community.secop.gov.co/Public/Tendering/ContractNoticePhases/View?PPI=CO1.PPI.46070948&amp;isFromPublicArea=True&amp;isModal=False</v>
          </cell>
        </row>
        <row r="44">
          <cell r="R44" t="str">
            <v>300-2026-0035</v>
          </cell>
          <cell r="S44">
            <v>46052</v>
          </cell>
          <cell r="T44" t="str">
            <v>PAULA ANDREA CASTAÑO ZULUAGA</v>
          </cell>
          <cell r="U44">
            <v>30397818</v>
          </cell>
          <cell r="V44" t="str">
            <v xml:space="preserve">GERENTE </v>
          </cell>
          <cell r="W44" t="str">
            <v>2 ARRENDAMIENTO y/o ADQUISICIÓN DE INMUEBLES</v>
          </cell>
          <cell r="X44" t="str">
            <v>Arrendamiento de parqueaderos 50-51 edif forum para funcionarios de la suc.</v>
          </cell>
          <cell r="Y44">
            <v>3563200</v>
          </cell>
          <cell r="Z44">
            <v>0</v>
          </cell>
          <cell r="AA44">
            <v>3563200</v>
          </cell>
          <cell r="AB44" t="str">
            <v>1 PERSONA NATURAL</v>
          </cell>
          <cell r="AC44" t="str">
            <v>3 CÉDULA DE CIUDADANÍA</v>
          </cell>
          <cell r="AD44">
            <v>10278636</v>
          </cell>
          <cell r="AE44"/>
          <cell r="AF44" t="str">
            <v>JORGE WILLIAMM GOMEZ VALENCIA</v>
          </cell>
          <cell r="AG44">
            <v>333</v>
          </cell>
          <cell r="AH44">
            <v>46054</v>
          </cell>
          <cell r="AI44">
            <v>46387</v>
          </cell>
          <cell r="AJ44" t="str">
            <v>CR 23C 62 06 OF 205</v>
          </cell>
          <cell r="AK44" t="str">
            <v>JORGEWILLIAMG301@GMAIL.COM</v>
          </cell>
          <cell r="AL44">
            <v>8853800</v>
          </cell>
          <cell r="AM44"/>
          <cell r="AN44" t="str">
            <v>JORGE WILLIAM GOMEZ VALENCIA</v>
          </cell>
          <cell r="AO44" t="str">
            <v>NO</v>
          </cell>
          <cell r="AP44"/>
          <cell r="AQ44" t="str">
            <v>YULIANA FERNANDA LARA CARDENAS</v>
          </cell>
          <cell r="AR44" t="str">
            <v>PROFESIONAL</v>
          </cell>
          <cell r="AS44" t="str">
            <v>SI</v>
          </cell>
          <cell r="AT44" t="str">
            <v>N/A</v>
          </cell>
          <cell r="AU44">
            <v>46069</v>
          </cell>
          <cell r="AV44"/>
          <cell r="AW44" t="str">
            <v>https://community.secop.gov.co/Public/Tendering/ContractNoticePhases/View?PPI=CO1.PPI.46070469&amp;isFromPublicArea=True&amp;isModal=False</v>
          </cell>
        </row>
        <row r="45">
          <cell r="R45" t="str">
            <v>300-2026-0038</v>
          </cell>
          <cell r="S45">
            <v>46052</v>
          </cell>
          <cell r="T45" t="str">
            <v>HERNANDO JESUS DE LA OZ GONZALEZ</v>
          </cell>
          <cell r="U45">
            <v>72096410</v>
          </cell>
          <cell r="V45" t="str">
            <v xml:space="preserve">GERENTE </v>
          </cell>
          <cell r="W45" t="str">
            <v>23 PRESTACIÓN DE SERVICIOS</v>
          </cell>
          <cell r="X45" t="str">
            <v>Prestar el servicio de Evento lanzamiento plan de incentivos Mutuamente 2026 para aliados de Previsora Cartagena, para 35 personas, incluyendo decoración, comidas y bebidas, contar con un espacio con
micrófono, video beam, sonido, etc.</v>
          </cell>
          <cell r="Y45">
            <v>5124184</v>
          </cell>
          <cell r="Z45">
            <v>545817</v>
          </cell>
          <cell r="AA45">
            <v>5670001</v>
          </cell>
          <cell r="AB45" t="str">
            <v>2 PERSONA JURÍDICA</v>
          </cell>
          <cell r="AC45" t="str">
            <v>1 NIT</v>
          </cell>
          <cell r="AD45">
            <v>800116562</v>
          </cell>
          <cell r="AE45" t="str">
            <v>10 DV 9</v>
          </cell>
          <cell r="AF45" t="str">
            <v>COMPAÑÍA HOTELERA CARTAGENA PLAZA S.A.S</v>
          </cell>
          <cell r="AG45">
            <v>77</v>
          </cell>
          <cell r="AH45">
            <v>46052</v>
          </cell>
          <cell r="AI45">
            <v>46129</v>
          </cell>
          <cell r="AJ45" t="str">
            <v>CR 1 6 154</v>
          </cell>
          <cell r="AK45" t="str">
            <v>CONTABILIDAD@HOTELCARTAGENAPLAZA.CO</v>
          </cell>
          <cell r="AL45">
            <v>6056517450</v>
          </cell>
          <cell r="AM45"/>
          <cell r="AN45" t="str">
            <v>DOREY LUCIA MARRUGO</v>
          </cell>
          <cell r="AO45" t="str">
            <v>NO</v>
          </cell>
          <cell r="AP45"/>
          <cell r="AQ45" t="str">
            <v>FREDDY CARLOS ANTEQUERA PEÑA</v>
          </cell>
          <cell r="AR45" t="str">
            <v>SUBGERENTE</v>
          </cell>
          <cell r="AS45" t="str">
            <v>SI</v>
          </cell>
          <cell r="AT45" t="str">
            <v>Grande</v>
          </cell>
          <cell r="AU45">
            <v>46069</v>
          </cell>
          <cell r="AV45"/>
          <cell r="AW45" t="str">
            <v>https://community.secop.gov.co/Public/Tendering/ContractNoticePhases/View?PPI=CO1.PPI.46071635&amp;isFromPublicArea=True&amp;isModal=False</v>
          </cell>
        </row>
        <row r="46">
          <cell r="R46" t="str">
            <v>300-2026-0044</v>
          </cell>
          <cell r="S46">
            <v>46052</v>
          </cell>
          <cell r="T46" t="str">
            <v>JOSE ALEJANDRO VALENCIA VALENCIA</v>
          </cell>
          <cell r="U46">
            <v>14638602</v>
          </cell>
          <cell r="V46" t="str">
            <v xml:space="preserve">GERENTE </v>
          </cell>
          <cell r="W46" t="str">
            <v>23 PRESTACIÓN DE SERVICIOS</v>
          </cell>
          <cell r="X46" t="str">
            <v>Servicios de un operador logístico para garantizar el desarrollo del evento denominada lanzamiento Mutuamente agentes y agencias 2026, el cual se realizará en las instalaciones de Previsora S.A. Compañía de Seguros Sucursal Florencia.</v>
          </cell>
          <cell r="Y46">
            <v>1820000</v>
          </cell>
          <cell r="Z46">
            <v>0</v>
          </cell>
          <cell r="AA46">
            <v>1820000</v>
          </cell>
          <cell r="AB46" t="str">
            <v>1 PERSONA NATURAL</v>
          </cell>
          <cell r="AC46" t="str">
            <v>3 CÉDULA DE CIUDADANÍA</v>
          </cell>
          <cell r="AD46">
            <v>26641316</v>
          </cell>
          <cell r="AE46"/>
          <cell r="AF46" t="str">
            <v>LIDA MARIA MORALES LOZADA</v>
          </cell>
          <cell r="AG46">
            <v>77</v>
          </cell>
          <cell r="AH46">
            <v>46052</v>
          </cell>
          <cell r="AI46">
            <v>46129</v>
          </cell>
          <cell r="AJ46" t="str">
            <v>CALLE 24 1 C 21</v>
          </cell>
          <cell r="AK46" t="str">
            <v>LIDA432@GMAIL.COM</v>
          </cell>
          <cell r="AL46"/>
          <cell r="AM46">
            <v>3105817613</v>
          </cell>
          <cell r="AN46" t="str">
            <v>LIDA MARIA MORALES LOZADA</v>
          </cell>
          <cell r="AO46" t="str">
            <v>NO</v>
          </cell>
          <cell r="AP46"/>
          <cell r="AQ46" t="str">
            <v>YESSICA KATHERINE ULLOA OSUNA</v>
          </cell>
          <cell r="AR46" t="str">
            <v>TECNICO</v>
          </cell>
          <cell r="AS46" t="str">
            <v>SI</v>
          </cell>
          <cell r="AT46" t="str">
            <v>N/A</v>
          </cell>
          <cell r="AU46">
            <v>46069</v>
          </cell>
          <cell r="AV46"/>
          <cell r="AW46" t="str">
            <v>https://community.secop.gov.co/Public/Tendering/ContractNoticePhases/View?PPI=CO1.PPI.46074318&amp;isFromPublicArea=True&amp;isModal=False</v>
          </cell>
        </row>
        <row r="47">
          <cell r="R47" t="str">
            <v>300-2026-0047</v>
          </cell>
          <cell r="S47">
            <v>46052</v>
          </cell>
          <cell r="T47" t="str">
            <v>EDWIN ERLEY CUMBER AGUDELO</v>
          </cell>
          <cell r="U47">
            <v>1073690062</v>
          </cell>
          <cell r="V47" t="str">
            <v xml:space="preserve">GERENTE </v>
          </cell>
          <cell r="W47" t="str">
            <v>19 MANTENIMIENTO y/o REPARACIÓN</v>
          </cell>
          <cell r="X47" t="str">
            <v>Mantenimiento Preventivo de los tres (03) aires acondicionados ubicados en La Previsora S.A. Sucursal Mocoa, de acuerdo con la periodicidad requerida según cronograma de mantenimientos suministrado por la sucursal.</v>
          </cell>
          <cell r="Y47">
            <v>2934400</v>
          </cell>
          <cell r="Z47">
            <v>0</v>
          </cell>
          <cell r="AA47">
            <v>2934400</v>
          </cell>
          <cell r="AB47" t="str">
            <v>1 PERSONA NATURAL</v>
          </cell>
          <cell r="AC47" t="str">
            <v>3 CÉDULA DE CIUDADANÍA</v>
          </cell>
          <cell r="AD47">
            <v>5348893</v>
          </cell>
          <cell r="AE47"/>
          <cell r="AF47" t="str">
            <v>ELVIS FERNANDO TOLEDO ESTRELLA</v>
          </cell>
          <cell r="AG47">
            <v>335</v>
          </cell>
          <cell r="AH47">
            <v>46052</v>
          </cell>
          <cell r="AI47">
            <v>46387</v>
          </cell>
          <cell r="AJ47" t="str">
            <v xml:space="preserve">CRA 13 A 2 24 </v>
          </cell>
          <cell r="AK47" t="str">
            <v>TOLEDOS 375@GMAIL.COM</v>
          </cell>
          <cell r="AL47">
            <v>6084295569</v>
          </cell>
          <cell r="AM47">
            <v>3113050538</v>
          </cell>
          <cell r="AN47" t="str">
            <v>ELVIS FERNANDO TOLEDO ESTRELLA</v>
          </cell>
          <cell r="AO47" t="str">
            <v>NO</v>
          </cell>
          <cell r="AP47"/>
          <cell r="AQ47" t="str">
            <v>LUIS OSIRIS PACHECO</v>
          </cell>
          <cell r="AR47" t="str">
            <v>TECNICO</v>
          </cell>
          <cell r="AS47" t="str">
            <v>SI</v>
          </cell>
          <cell r="AT47" t="str">
            <v>N/A</v>
          </cell>
          <cell r="AU47">
            <v>46069</v>
          </cell>
          <cell r="AV47"/>
          <cell r="AW47" t="str">
            <v>https://community.secop.gov.co/Public/Tendering/ContractNoticePhases/View?PPI=CO1.PPI.46076750&amp;isFromPublicArea=True&amp;isModal=False</v>
          </cell>
        </row>
        <row r="48">
          <cell r="R48" t="str">
            <v>300-2026-0041</v>
          </cell>
          <cell r="S48">
            <v>46052</v>
          </cell>
          <cell r="T48" t="str">
            <v>HERNANDO JESUS DE LA OZ GONZALEZ</v>
          </cell>
          <cell r="U48">
            <v>72096410</v>
          </cell>
          <cell r="V48" t="str">
            <v xml:space="preserve">GERENTE </v>
          </cell>
          <cell r="W48" t="str">
            <v>19 MANTENIMIENTO y/o REPARACIÓN</v>
          </cell>
          <cell r="X48" t="str">
            <v>Mantenimiento a equipos de aire acondicionado en la Sucursal Cartagena, según sean solicitados.</v>
          </cell>
          <cell r="Y48">
            <v>4377388</v>
          </cell>
          <cell r="Z48">
            <v>831704</v>
          </cell>
          <cell r="AA48">
            <v>5209092</v>
          </cell>
          <cell r="AB48" t="str">
            <v>2 PERSONA JURÍDICA</v>
          </cell>
          <cell r="AC48" t="str">
            <v>1 NIT</v>
          </cell>
          <cell r="AD48">
            <v>901343896</v>
          </cell>
          <cell r="AE48" t="str">
            <v>3 DV 2</v>
          </cell>
          <cell r="AF48" t="str">
            <v>INGENIERIA PROYECTOS Y DISEÑOS S.A.S</v>
          </cell>
          <cell r="AG48">
            <v>333</v>
          </cell>
          <cell r="AH48">
            <v>46054</v>
          </cell>
          <cell r="AI48">
            <v>46387</v>
          </cell>
          <cell r="AJ48" t="str">
            <v>CRA 23 25 148 OF 301</v>
          </cell>
          <cell r="AK48" t="str">
            <v>INPRODISAS@GMAIL.COM</v>
          </cell>
          <cell r="AL48"/>
          <cell r="AM48">
            <v>3012781587</v>
          </cell>
          <cell r="AN48" t="str">
            <v>MONICA RODRIGUEZ MELO</v>
          </cell>
          <cell r="AO48" t="str">
            <v>NO</v>
          </cell>
          <cell r="AP48"/>
          <cell r="AQ48" t="str">
            <v>FREDDY CARLOS ANTEQUERA PEÑA</v>
          </cell>
          <cell r="AR48" t="str">
            <v>SUBGERENTE</v>
          </cell>
          <cell r="AS48" t="str">
            <v>SI</v>
          </cell>
          <cell r="AT48" t="str">
            <v>Microempresa</v>
          </cell>
          <cell r="AU48">
            <v>46069</v>
          </cell>
          <cell r="AV48"/>
          <cell r="AW48" t="str">
            <v>https://community.secop.gov.co/Public/Tendering/ContractNoticePhases/View?PPI=CO1.PPI.46072831&amp;isFromPublicArea=True&amp;isModal=False</v>
          </cell>
        </row>
        <row r="49">
          <cell r="R49" t="str">
            <v>300-2026-0042</v>
          </cell>
          <cell r="S49">
            <v>46052</v>
          </cell>
          <cell r="T49" t="str">
            <v>PAULA ANDREA CASTAÑO ZULUAGA</v>
          </cell>
          <cell r="U49">
            <v>30397818</v>
          </cell>
          <cell r="V49" t="str">
            <v xml:space="preserve">GERENTE </v>
          </cell>
          <cell r="W49" t="str">
            <v>2 ARRENDAMIENTO y/o ADQUISICIÓN DE INMUEBLES</v>
          </cell>
          <cell r="X49" t="str">
            <v>Arrendamiento 3 cupos de parqueaderos para 3 vehiculos de los funcionarios de la suc en el edf centro comercil cable plaza</v>
          </cell>
          <cell r="Y49">
            <v>5344800</v>
          </cell>
          <cell r="Z49">
            <v>1015512</v>
          </cell>
          <cell r="AA49">
            <v>6360312</v>
          </cell>
          <cell r="AB49" t="str">
            <v>2 PERSONA JURÍDICA</v>
          </cell>
          <cell r="AC49" t="str">
            <v>1 NIT</v>
          </cell>
          <cell r="AD49">
            <v>810006362</v>
          </cell>
          <cell r="AE49" t="str">
            <v>8 DV 7</v>
          </cell>
          <cell r="AF49" t="str">
            <v xml:space="preserve">EDIFICIO CENTRO COMERCIAL CABLE PLAZA </v>
          </cell>
          <cell r="AG49">
            <v>333</v>
          </cell>
          <cell r="AH49">
            <v>46054</v>
          </cell>
          <cell r="AI49">
            <v>46387</v>
          </cell>
          <cell r="AJ49" t="str">
            <v>CR 23 65 11</v>
          </cell>
          <cell r="AK49" t="str">
            <v>DIRADMINISTRATIVA@CABLEPLAZA.COM.CO</v>
          </cell>
          <cell r="AL49">
            <v>8756595</v>
          </cell>
          <cell r="AM49"/>
          <cell r="AN49" t="str">
            <v>LUZ ADRIANA BENITES VELASQUEZ</v>
          </cell>
          <cell r="AO49" t="str">
            <v>NO</v>
          </cell>
          <cell r="AP49"/>
          <cell r="AQ49" t="str">
            <v>YULIANA FERNANDA LARA CARDENAS</v>
          </cell>
          <cell r="AR49" t="str">
            <v>PROFESIONAL</v>
          </cell>
          <cell r="AS49" t="str">
            <v>SI</v>
          </cell>
          <cell r="AT49" t="str">
            <v>N/A</v>
          </cell>
          <cell r="AU49">
            <v>46069</v>
          </cell>
          <cell r="AV49"/>
          <cell r="AW49" t="str">
            <v>https://community.secop.gov.co/Public/Tendering/ContractNoticePhases/View?PPI=CO1.PPI.46073364&amp;isFromPublicArea=True&amp;isModal=False</v>
          </cell>
        </row>
        <row r="50">
          <cell r="R50" t="str">
            <v>300-2026-0040</v>
          </cell>
          <cell r="S50">
            <v>46052</v>
          </cell>
          <cell r="T50" t="str">
            <v>GERMAN MARTINEZ SANCHEZ</v>
          </cell>
          <cell r="U50">
            <v>93382124</v>
          </cell>
          <cell r="V50" t="str">
            <v xml:space="preserve">GERENTE </v>
          </cell>
          <cell r="W50" t="str">
            <v>19 MANTENIMIENTO y/o REPARACIÓN</v>
          </cell>
          <cell r="X50" t="str">
            <v>Reparaciones locativas para las oficinas de la sucursal ibague, ubicadas en el edificio denominado la carolina – centro, primer piso de la carrera 5 no.11-03, en la ciudad de ibague (tolima)-capítulo cambio de ventanas en las instalaciones</v>
          </cell>
          <cell r="Y50">
            <v>21729000</v>
          </cell>
          <cell r="Z50">
            <v>4128510</v>
          </cell>
          <cell r="AA50">
            <v>25857510</v>
          </cell>
          <cell r="AB50" t="str">
            <v>2 PERSONA JURÍDICA</v>
          </cell>
          <cell r="AC50" t="str">
            <v>1 NIT</v>
          </cell>
          <cell r="AD50">
            <v>900664572</v>
          </cell>
          <cell r="AE50" t="str">
            <v>4 DV 3</v>
          </cell>
          <cell r="AF50" t="str">
            <v>ESTRUCTURAS METALICAS CASTILLO S.A.S</v>
          </cell>
          <cell r="AG50">
            <v>60</v>
          </cell>
          <cell r="AH50">
            <v>46052</v>
          </cell>
          <cell r="AI50">
            <v>46112</v>
          </cell>
          <cell r="AJ50" t="str">
            <v>CR 12 SUR 83 596</v>
          </cell>
          <cell r="AK50" t="str">
            <v>INFO@ESTRUCTURASMC.COM</v>
          </cell>
          <cell r="AL50">
            <v>6085158428</v>
          </cell>
          <cell r="AM50">
            <v>3167438583</v>
          </cell>
          <cell r="AN50" t="str">
            <v xml:space="preserve">ANGELA SORAYA FAJARDO RIOS </v>
          </cell>
          <cell r="AO50" t="str">
            <v>SI</v>
          </cell>
          <cell r="AP50"/>
          <cell r="AQ50" t="str">
            <v>HECTOR DANIEL RODRIGUEZ MARROQUIN</v>
          </cell>
          <cell r="AR50" t="str">
            <v>SUBGERENTE</v>
          </cell>
          <cell r="AS50" t="str">
            <v>SI</v>
          </cell>
          <cell r="AT50" t="str">
            <v xml:space="preserve">Pequeña </v>
          </cell>
          <cell r="AU50">
            <v>46099</v>
          </cell>
          <cell r="AV50"/>
          <cell r="AW50" t="str">
            <v>https://community.secop.gov.co/Public/Tendering/ContractNoticePhases/View?PPI=CO1.PPI.46072496&amp;isFr…</v>
          </cell>
        </row>
        <row r="51">
          <cell r="R51" t="str">
            <v>300-2026-0039</v>
          </cell>
          <cell r="S51">
            <v>46052</v>
          </cell>
          <cell r="T51" t="str">
            <v>OSCAR MARIO MESA MORALES</v>
          </cell>
          <cell r="U51">
            <v>98570262</v>
          </cell>
          <cell r="V51" t="str">
            <v xml:space="preserve">GERENTE </v>
          </cell>
          <cell r="W51" t="str">
            <v>23 PRESTACIÓN DE SERVICIOS</v>
          </cell>
          <cell r="X51" t="str">
            <v>Prestar el servicio de logística, organización y alimentación para actividad de lanzamiento mutuamente 2026 para los agentes y agencias de la sucursal Medellin</v>
          </cell>
          <cell r="Y51">
            <v>10270000</v>
          </cell>
          <cell r="Z51">
            <v>821600</v>
          </cell>
          <cell r="AA51">
            <v>11091600</v>
          </cell>
          <cell r="AB51" t="str">
            <v>2 PERSONA JURÍDICA</v>
          </cell>
          <cell r="AC51" t="str">
            <v>1 NIT</v>
          </cell>
          <cell r="AD51">
            <v>901663753</v>
          </cell>
          <cell r="AE51" t="str">
            <v>1 DV 0</v>
          </cell>
          <cell r="AF51" t="str">
            <v>GOMEZ DE MARINILLA S.A.S</v>
          </cell>
          <cell r="AG51">
            <v>0</v>
          </cell>
          <cell r="AH51">
            <v>46129</v>
          </cell>
          <cell r="AI51">
            <v>46129</v>
          </cell>
          <cell r="AJ51" t="str">
            <v>calle 32 e 78 107</v>
          </cell>
          <cell r="AK51" t="str">
            <v>contactogomezpampa@gmail.com</v>
          </cell>
          <cell r="AL51"/>
          <cell r="AM51">
            <v>3217089540</v>
          </cell>
          <cell r="AN51" t="str">
            <v>JOHNY ANDRES VERA ARANGO</v>
          </cell>
          <cell r="AO51" t="str">
            <v>NO</v>
          </cell>
          <cell r="AP51"/>
          <cell r="AQ51" t="str">
            <v>ANA CRITINA ARBOLEDA TORRES</v>
          </cell>
          <cell r="AR51" t="str">
            <v>PROFESIONAL</v>
          </cell>
          <cell r="AS51" t="str">
            <v>SI</v>
          </cell>
          <cell r="AT51" t="str">
            <v>Mediana</v>
          </cell>
          <cell r="AU51">
            <v>46069</v>
          </cell>
          <cell r="AV51"/>
          <cell r="AW51" t="str">
            <v>https://community.secop.gov.co/Public/Tendering/ContractNoticePhases/View?PPI=CO1.PPI.46072416&amp;isFromPublicArea=True&amp;isModal=False</v>
          </cell>
        </row>
        <row r="52">
          <cell r="R52" t="str">
            <v>300-2026-0045</v>
          </cell>
          <cell r="S52">
            <v>46052</v>
          </cell>
          <cell r="T52" t="str">
            <v>RONALD MONTEALEGRE ZULUAGA</v>
          </cell>
          <cell r="U52">
            <v>75096474</v>
          </cell>
          <cell r="V52" t="str">
            <v xml:space="preserve">GERENTE </v>
          </cell>
          <cell r="W52" t="str">
            <v>23 PRESTACIÓN DE SERVICIOS</v>
          </cell>
          <cell r="X52" t="str">
            <v>Evento Lanzamiento plan de intermediarios 2026 dirigido a los aliados estratégicos de La Previsora S.A. Sucursal Pereira.</v>
          </cell>
          <cell r="Y52">
            <v>4714800</v>
          </cell>
          <cell r="Z52">
            <v>377184</v>
          </cell>
          <cell r="AA52">
            <v>5091984</v>
          </cell>
          <cell r="AB52" t="str">
            <v>2 PERSONA JURÍDICA</v>
          </cell>
          <cell r="AC52" t="str">
            <v>1 NIT</v>
          </cell>
          <cell r="AD52">
            <v>901524304</v>
          </cell>
          <cell r="AE52" t="str">
            <v>2 DV 1</v>
          </cell>
          <cell r="AF52" t="str">
            <v>ZELVA ROOFTOP S.A.S</v>
          </cell>
          <cell r="AG52">
            <v>77</v>
          </cell>
          <cell r="AH52">
            <v>46052</v>
          </cell>
          <cell r="AI52">
            <v>46129</v>
          </cell>
          <cell r="AJ52" t="str">
            <v>CRA 16 CL 8 TZ ED OKO TOWER</v>
          </cell>
          <cell r="AK52" t="str">
            <v>ZELVAROOFTOP@GMAIL.COM</v>
          </cell>
          <cell r="AL52"/>
          <cell r="AM52">
            <v>3146541190</v>
          </cell>
          <cell r="AN52" t="str">
            <v>ANGELICA MARIA GARCIA MUÑOZ</v>
          </cell>
          <cell r="AO52" t="str">
            <v>NO</v>
          </cell>
          <cell r="AP52"/>
          <cell r="AQ52" t="str">
            <v>JOSE ELIAS OVIEDO MURILLO</v>
          </cell>
          <cell r="AR52" t="str">
            <v>PROFESIONAL</v>
          </cell>
          <cell r="AS52" t="str">
            <v>SI</v>
          </cell>
          <cell r="AT52" t="str">
            <v>N/A</v>
          </cell>
          <cell r="AU52">
            <v>46069</v>
          </cell>
          <cell r="AV52"/>
          <cell r="AW52" t="str">
            <v>https://community.secop.gov.co/Public/Tendering/ContractNoticePhases/View?PPI=CO1.PPI.46074343&amp;isFromPublicArea=True&amp;isModal=False</v>
          </cell>
        </row>
        <row r="53">
          <cell r="R53" t="str">
            <v>300-2026-0050</v>
          </cell>
          <cell r="S53">
            <v>46052</v>
          </cell>
          <cell r="T53" t="str">
            <v>MARIA CAMILA SANTOS PADILLA</v>
          </cell>
          <cell r="U53">
            <v>1090427676</v>
          </cell>
          <cell r="V53" t="str">
            <v xml:space="preserve">GERENTE </v>
          </cell>
          <cell r="W53" t="str">
            <v>23 PRESTACIÓN DE SERVICIOS</v>
          </cell>
          <cell r="X53" t="str">
            <v>Prestación de servicios para la organización y ejecución del evento institucional “Lanzamiento del Plan de Incentivos Mutuamente 2026. Dirigido a los aliados estratégicos en la ciudad de Cúcuta.</v>
          </cell>
          <cell r="Y53">
            <v>4782407</v>
          </cell>
          <cell r="Z53">
            <v>382593</v>
          </cell>
          <cell r="AA53">
            <v>5165000</v>
          </cell>
          <cell r="AB53" t="str">
            <v>2 PERSONA JURÍDICA</v>
          </cell>
          <cell r="AC53" t="str">
            <v>1 NIT</v>
          </cell>
          <cell r="AD53">
            <v>900325368</v>
          </cell>
          <cell r="AE53" t="str">
            <v>6 DV 5</v>
          </cell>
          <cell r="AF53" t="str">
            <v>SERIVICIOS ESPECIALIZADOS H &amp; M S.A.S</v>
          </cell>
          <cell r="AG53">
            <v>77</v>
          </cell>
          <cell r="AH53">
            <v>46052</v>
          </cell>
          <cell r="AI53">
            <v>46129</v>
          </cell>
          <cell r="AJ53" t="str">
            <v>CALLE 21 0 E 45</v>
          </cell>
          <cell r="AK53" t="str">
            <v>SPEZIAFACTURAS@OUTLOOK.COM</v>
          </cell>
          <cell r="AL53">
            <v>6075950606</v>
          </cell>
          <cell r="AM53"/>
          <cell r="AN53" t="str">
            <v>MARLA LUCIA JURADO RODRIGUEZ</v>
          </cell>
          <cell r="AO53" t="str">
            <v>NO</v>
          </cell>
          <cell r="AP53"/>
          <cell r="AQ53" t="str">
            <v>MARIA DIONNY GARNICA USECHE</v>
          </cell>
          <cell r="AR53" t="str">
            <v>SUBGERENTE</v>
          </cell>
          <cell r="AS53" t="str">
            <v>SI</v>
          </cell>
          <cell r="AT53" t="str">
            <v>Microempresa</v>
          </cell>
          <cell r="AU53">
            <v>46069</v>
          </cell>
          <cell r="AV53"/>
          <cell r="AW53" t="str">
            <v>https://community.secop.gov.co/Public/Tendering/ContractNoticePhases/View?PPI=CO1.PPI.46078488&amp;isFromPublicArea=True&amp;isModal=False</v>
          </cell>
        </row>
        <row r="54">
          <cell r="R54" t="str">
            <v>300-2026-0048</v>
          </cell>
          <cell r="S54">
            <v>46052</v>
          </cell>
          <cell r="T54" t="str">
            <v>DELSY YOLIMA MORA CONTRERAS</v>
          </cell>
          <cell r="U54">
            <v>60341763</v>
          </cell>
          <cell r="V54" t="str">
            <v xml:space="preserve">GERENTE </v>
          </cell>
          <cell r="W54" t="str">
            <v>23 PRESTACIÓN DE SERVICIOS</v>
          </cell>
          <cell r="X54" t="str">
            <v>Evento lanzamiento mutuamente 2026 agentes y agencias sucursal bucaramanga</v>
          </cell>
          <cell r="Y54">
            <v>9395570</v>
          </cell>
          <cell r="Z54">
            <v>1009046</v>
          </cell>
          <cell r="AA54">
            <v>10404616</v>
          </cell>
          <cell r="AB54" t="str">
            <v>2 PERSONA JURÍDICA</v>
          </cell>
          <cell r="AC54" t="str">
            <v>1 NIT</v>
          </cell>
          <cell r="AD54">
            <v>900520649</v>
          </cell>
          <cell r="AE54" t="str">
            <v>6 DV 5</v>
          </cell>
          <cell r="AF54" t="str">
            <v>HOTELES CACIQUE INTERNACIONAL S.A.S</v>
          </cell>
          <cell r="AG54">
            <v>77</v>
          </cell>
          <cell r="AH54">
            <v>46052</v>
          </cell>
          <cell r="AI54">
            <v>46129</v>
          </cell>
          <cell r="AJ54" t="str">
            <v>TV 93 34 180 BRR EL TEJAR</v>
          </cell>
          <cell r="AK54" t="str">
            <v>CONTADOR@HOLIDAYBGA.COM</v>
          </cell>
          <cell r="AL54">
            <v>6076917300</v>
          </cell>
          <cell r="AM54">
            <v>3213124977</v>
          </cell>
          <cell r="AN54" t="str">
            <v>JHOVANA LOZANO GALEANO</v>
          </cell>
          <cell r="AO54" t="str">
            <v>NO</v>
          </cell>
          <cell r="AP54"/>
          <cell r="AQ54" t="str">
            <v>MARTHA ISABEL PEÑA VARGAS</v>
          </cell>
          <cell r="AR54" t="str">
            <v>PROFESIONAL ( E )</v>
          </cell>
          <cell r="AS54" t="str">
            <v>SI</v>
          </cell>
          <cell r="AT54" t="str">
            <v>Grande</v>
          </cell>
          <cell r="AU54">
            <v>46069</v>
          </cell>
          <cell r="AV54"/>
          <cell r="AW54" t="str">
            <v>https://community.secop.gov.co/Public/Tendering/ContractNoticePhases/View?PPI=CO1.PPI.46077635&amp;isFromPublicArea=True&amp;isModal=False</v>
          </cell>
        </row>
        <row r="55">
          <cell r="R55" t="str">
            <v>300-2026-0043</v>
          </cell>
          <cell r="S55">
            <v>46052</v>
          </cell>
          <cell r="T55" t="str">
            <v>HERNANDO JESUS DE LA OZ GONZALEZ</v>
          </cell>
          <cell r="U55">
            <v>72096410</v>
          </cell>
          <cell r="V55" t="str">
            <v xml:space="preserve">GERENTE </v>
          </cell>
          <cell r="W55" t="str">
            <v>2 ARRENDAMIENTO y/o ADQUISICIÓN DE INMUEBLES</v>
          </cell>
          <cell r="X55" t="str">
            <v>Prestar el servicio de parqueadero para 6 vehículos de propiedad de funcionarios de la Sucursal Cartagena.</v>
          </cell>
          <cell r="Y55">
            <v>20521000</v>
          </cell>
          <cell r="Z55">
            <v>3899000</v>
          </cell>
          <cell r="AA55">
            <v>24420000</v>
          </cell>
          <cell r="AB55" t="str">
            <v>2 PERSONA JURÍDICA</v>
          </cell>
          <cell r="AC55" t="str">
            <v>1 NIT</v>
          </cell>
          <cell r="AD55">
            <v>900360261</v>
          </cell>
          <cell r="AE55" t="str">
            <v>5 DV 4</v>
          </cell>
          <cell r="AF55" t="str">
            <v>GURPO HEROICA CARTAGENA</v>
          </cell>
          <cell r="AG55">
            <v>333</v>
          </cell>
          <cell r="AH55">
            <v>46054</v>
          </cell>
          <cell r="AI55">
            <v>46387</v>
          </cell>
          <cell r="AJ55" t="str">
            <v>CALLE 24 # 8A 344</v>
          </cell>
          <cell r="AK55" t="str">
            <v>NOTIFICACIONESGH@GRUPOHEROICA.COM</v>
          </cell>
          <cell r="AL55">
            <v>6056544407</v>
          </cell>
          <cell r="AM55"/>
          <cell r="AN55" t="str">
            <v>DIANA MARGARITA RODRIGUE</v>
          </cell>
          <cell r="AO55" t="str">
            <v>NO</v>
          </cell>
          <cell r="AP55"/>
          <cell r="AQ55" t="str">
            <v>HERNANDO DE LA HOZ GONZALEZ</v>
          </cell>
          <cell r="AR55" t="str">
            <v xml:space="preserve">GERENTE </v>
          </cell>
          <cell r="AS55" t="str">
            <v>SI</v>
          </cell>
          <cell r="AT55" t="str">
            <v>N/A</v>
          </cell>
          <cell r="AU55">
            <v>46069</v>
          </cell>
          <cell r="AV55"/>
          <cell r="AW55" t="str">
            <v>https://community.secop.gov.co/Public/Tendering/ContractNoticePhases/View?PPI=CO1.PPI.46073881&amp;isFromPublicArea=True&amp;isModal=False</v>
          </cell>
        </row>
        <row r="56">
          <cell r="R56" t="str">
            <v>300-2026-0046</v>
          </cell>
          <cell r="S56">
            <v>46052</v>
          </cell>
          <cell r="T56" t="str">
            <v>HECTOR DANIEL RODRIGUEZ MARROQUIN</v>
          </cell>
          <cell r="U56">
            <v>16077379</v>
          </cell>
          <cell r="V56" t="str">
            <v>SUBGERENTE</v>
          </cell>
          <cell r="W56" t="str">
            <v>23 PRESTACIÓN DE SERVICIOS</v>
          </cell>
          <cell r="X56" t="str">
            <v>Realizar el evento de Lanzamiento mutuamente 2026, con agentes y agencias de La Previsora S.A. Sucursal Ibagué.</v>
          </cell>
          <cell r="Y56">
            <v>4716000</v>
          </cell>
          <cell r="Z56">
            <v>896040</v>
          </cell>
          <cell r="AA56">
            <v>5612040</v>
          </cell>
          <cell r="AB56" t="str">
            <v>1 PERSONA NATURAL</v>
          </cell>
          <cell r="AC56" t="str">
            <v>3 CÉDULA DE CIUDADANÍA</v>
          </cell>
          <cell r="AD56">
            <v>93397820</v>
          </cell>
          <cell r="AE56"/>
          <cell r="AF56" t="str">
            <v>ORLANDO ANDRES DURAN TAFUR</v>
          </cell>
          <cell r="AG56">
            <v>90</v>
          </cell>
          <cell r="AH56">
            <v>46052</v>
          </cell>
          <cell r="AI56">
            <v>46142</v>
          </cell>
          <cell r="AJ56" t="str">
            <v>CR 20 SUR 103 124</v>
          </cell>
          <cell r="AK56" t="str">
            <v>ADURAN71@YAHOO.COM</v>
          </cell>
          <cell r="AL56"/>
          <cell r="AM56">
            <v>3043943498</v>
          </cell>
          <cell r="AN56" t="str">
            <v>ORLANDO ANDRES DURAN TAFUR</v>
          </cell>
          <cell r="AO56" t="str">
            <v>NO</v>
          </cell>
          <cell r="AP56"/>
          <cell r="AQ56" t="str">
            <v>HECTOR DANIEL RODRIGUEZ MARROQUIN</v>
          </cell>
          <cell r="AR56" t="str">
            <v>SUBGERENTE</v>
          </cell>
          <cell r="AS56" t="str">
            <v>SI</v>
          </cell>
          <cell r="AT56" t="str">
            <v>N/A</v>
          </cell>
          <cell r="AU56">
            <v>46069</v>
          </cell>
          <cell r="AV56"/>
          <cell r="AW56" t="str">
            <v>https://community.secop.gov.co/Public/Tendering/ContractNoticePhases/View?PPI=CO1.PPI.46074396&amp;isFromPublicArea=True&amp;isModal=False</v>
          </cell>
        </row>
        <row r="57">
          <cell r="R57" t="str">
            <v>300-2026-0054</v>
          </cell>
          <cell r="S57">
            <v>46052</v>
          </cell>
          <cell r="T57" t="str">
            <v>EDWIN ERLEY CUMBER AGUDELO</v>
          </cell>
          <cell r="U57">
            <v>1073690062</v>
          </cell>
          <cell r="V57" t="str">
            <v xml:space="preserve">GERENTE </v>
          </cell>
          <cell r="W57" t="str">
            <v>19 MANTENIMIENTO y/o REPARACIÓN</v>
          </cell>
          <cell r="X57" t="e">
            <v>#VALUE!</v>
          </cell>
          <cell r="Y57">
            <v>4955000</v>
          </cell>
          <cell r="Z57">
            <v>941450</v>
          </cell>
          <cell r="AA57">
            <v>5896450</v>
          </cell>
          <cell r="AB57" t="str">
            <v>2 PERSONA JURÍDICA</v>
          </cell>
          <cell r="AC57" t="str">
            <v>1 NIT</v>
          </cell>
          <cell r="AD57">
            <v>901864243</v>
          </cell>
          <cell r="AE57" t="str">
            <v>5 DV 4</v>
          </cell>
          <cell r="AF57" t="str">
            <v>CIVILSUR INGENIERIA S.A.S ZOMAC</v>
          </cell>
          <cell r="AG57">
            <v>18</v>
          </cell>
          <cell r="AH57">
            <v>46062</v>
          </cell>
          <cell r="AI57">
            <v>46080</v>
          </cell>
          <cell r="AJ57" t="str">
            <v>CALLE 16 8 22</v>
          </cell>
          <cell r="AK57" t="str">
            <v>VICILSURINGENIERIASAS@GMAIL.COM</v>
          </cell>
          <cell r="AL57"/>
          <cell r="AM57">
            <v>3187869897</v>
          </cell>
          <cell r="AN57" t="str">
            <v>ANDRES FELIPE GONZALEZ RIVERA</v>
          </cell>
          <cell r="AO57" t="str">
            <v>NO</v>
          </cell>
          <cell r="AP57"/>
          <cell r="AQ57" t="str">
            <v>EDWIN CUMBER AGUDELO</v>
          </cell>
          <cell r="AR57" t="str">
            <v xml:space="preserve">GERENTE </v>
          </cell>
          <cell r="AS57" t="str">
            <v>SI</v>
          </cell>
          <cell r="AT57" t="str">
            <v>Microempresa</v>
          </cell>
          <cell r="AU57">
            <v>46069</v>
          </cell>
          <cell r="AV57"/>
          <cell r="AW57" t="str">
            <v>https://community.secop.gov.co/Public/Tendering/ContractNoticePhases/View?PPI=CO1.PPI.46080334&amp;isFromPublicArea=True&amp;isModal=False</v>
          </cell>
        </row>
        <row r="58">
          <cell r="R58" t="str">
            <v>300-2026-0051</v>
          </cell>
          <cell r="S58">
            <v>46052</v>
          </cell>
          <cell r="T58" t="str">
            <v>JOSE ALEJANDRO VALENCIA VALENCIA</v>
          </cell>
          <cell r="U58">
            <v>14638602</v>
          </cell>
          <cell r="V58" t="str">
            <v>GERENTE  ( E )</v>
          </cell>
          <cell r="W58" t="str">
            <v>23 PRESTACIÓN DE SERVICIOS</v>
          </cell>
          <cell r="X58" t="str">
            <v>Desarrollo del evento denominado Lanzamiento Mutuamente 2026 para agentes y agencias sucursal Quibdo.</v>
          </cell>
          <cell r="Y58">
            <v>1302101</v>
          </cell>
          <cell r="Z58">
            <v>197899</v>
          </cell>
          <cell r="AA58">
            <v>1500000</v>
          </cell>
          <cell r="AB58" t="str">
            <v>2 PERSONA JURÍDICA</v>
          </cell>
          <cell r="AC58" t="str">
            <v>1 NIT</v>
          </cell>
          <cell r="AD58">
            <v>901057457</v>
          </cell>
          <cell r="AE58" t="str">
            <v>7 DV 6</v>
          </cell>
          <cell r="AF58" t="str">
            <v>IRIACA S.A.S.</v>
          </cell>
          <cell r="AG58">
            <v>74</v>
          </cell>
          <cell r="AH58">
            <v>46052</v>
          </cell>
          <cell r="AI58">
            <v>46126</v>
          </cell>
          <cell r="AJ58" t="str">
            <v>CRR LOS ANGELES AEROPUERTO EL CARAÑO</v>
          </cell>
          <cell r="AK58" t="str">
            <v>NOTIFICACIONESIRIACA@OXOHOTEL.COM</v>
          </cell>
          <cell r="AL58"/>
          <cell r="AM58">
            <v>3212754510</v>
          </cell>
          <cell r="AN58" t="str">
            <v>ANIBAL EDUARDO LEON GARCIA</v>
          </cell>
          <cell r="AO58" t="str">
            <v>NO</v>
          </cell>
          <cell r="AP58"/>
          <cell r="AQ58" t="str">
            <v>ELKIN ALEXANDER TORRES BORJA</v>
          </cell>
          <cell r="AR58" t="str">
            <v>TECNICO</v>
          </cell>
          <cell r="AS58" t="str">
            <v>SI</v>
          </cell>
          <cell r="AT58" t="str">
            <v xml:space="preserve">Pequeña </v>
          </cell>
          <cell r="AU58">
            <v>46069</v>
          </cell>
          <cell r="AV58"/>
          <cell r="AW58" t="str">
            <v>https://community.secop.gov.co/Public/Tendering/ContractNoticePhases/View?PPI=CO1.PPI.46079120&amp;isFromPublicArea=True&amp;isModal=False</v>
          </cell>
        </row>
        <row r="59">
          <cell r="R59" t="str">
            <v>300-2026-0049</v>
          </cell>
          <cell r="S59">
            <v>46052</v>
          </cell>
          <cell r="T59" t="str">
            <v>HECTOR DANIEL RODRIGUEZ MARROQUIN</v>
          </cell>
          <cell r="U59">
            <v>16077379</v>
          </cell>
          <cell r="V59" t="str">
            <v>SUBGERENTE</v>
          </cell>
          <cell r="W59" t="str">
            <v>2 ARRENDAMIENTO y/o ADQUISICIÓN DE INMUEBLES</v>
          </cell>
          <cell r="X59" t="str">
            <v>Parqueadero para el vehiculo de placas dfn 441 de propiedad de la funcionaria de la previsora (lelia rosa lópez hernández) ubicado en edificio la carolina en la calle 11 # 5 18 en la ciudad de ibagué.</v>
          </cell>
          <cell r="Y59">
            <v>1920000</v>
          </cell>
          <cell r="Z59">
            <v>0</v>
          </cell>
          <cell r="AA59">
            <v>1920000</v>
          </cell>
          <cell r="AB59" t="str">
            <v>1 PERSONA NATURAL</v>
          </cell>
          <cell r="AC59" t="str">
            <v>3 CÉDULA DE CIUDADANÍA</v>
          </cell>
          <cell r="AD59">
            <v>38245839</v>
          </cell>
          <cell r="AE59"/>
          <cell r="AF59" t="str">
            <v>PERLA MAGNOLIA LASTRA AGUIAR</v>
          </cell>
          <cell r="AG59">
            <v>336</v>
          </cell>
          <cell r="AH59">
            <v>46052</v>
          </cell>
          <cell r="AI59">
            <v>46388</v>
          </cell>
          <cell r="AJ59" t="str">
            <v xml:space="preserve">CALLE 11 5 78 AP 301 AD LA CAROLINA </v>
          </cell>
          <cell r="AK59" t="str">
            <v>CHOCOBIS60@HOTMAIL.COM</v>
          </cell>
          <cell r="AL59">
            <v>2632167</v>
          </cell>
          <cell r="AM59">
            <v>3143901926</v>
          </cell>
          <cell r="AN59" t="str">
            <v>PERLA MAGNOLIA LASTRA AGUIAR</v>
          </cell>
          <cell r="AO59" t="str">
            <v>NO</v>
          </cell>
          <cell r="AP59"/>
          <cell r="AQ59" t="str">
            <v>HECTOR DANIEL RODRIGUEZ MARROQUIN</v>
          </cell>
          <cell r="AR59" t="str">
            <v>SUBGERENTE</v>
          </cell>
          <cell r="AS59" t="str">
            <v>SI</v>
          </cell>
          <cell r="AT59" t="str">
            <v>N/A</v>
          </cell>
          <cell r="AU59">
            <v>46069</v>
          </cell>
          <cell r="AV59"/>
          <cell r="AW59" t="str">
            <v>https://community.secop.gov.co/Public/Tendering/ContractNoticePhases/View?PPI=CO1.PPI.46077887&amp;isFromPublicArea=True&amp;isModal=False</v>
          </cell>
        </row>
        <row r="60">
          <cell r="R60" t="str">
            <v>300-2026-0052</v>
          </cell>
          <cell r="S60">
            <v>46052</v>
          </cell>
          <cell r="T60" t="str">
            <v>PEDRO ARMANDO PEÑA TOLOZA</v>
          </cell>
          <cell r="U60">
            <v>91255151</v>
          </cell>
          <cell r="V60" t="str">
            <v xml:space="preserve">GERENTE </v>
          </cell>
          <cell r="W60" t="str">
            <v>23 PRESTACIÓN DE SERVICIOS</v>
          </cell>
          <cell r="X60" t="str">
            <v>Prestar el servicio para el evento del Lanzamiento Mutuamente 2026 para agentes y agencias sucursal Arauca 2026.</v>
          </cell>
          <cell r="Y60">
            <v>1570000</v>
          </cell>
          <cell r="Z60">
            <v>298300</v>
          </cell>
          <cell r="AA60">
            <v>1868300</v>
          </cell>
          <cell r="AB60" t="str">
            <v>2 PERSONA JURÍDICA</v>
          </cell>
          <cell r="AC60" t="str">
            <v>1 NIT</v>
          </cell>
          <cell r="AD60">
            <v>901245838</v>
          </cell>
          <cell r="AE60" t="str">
            <v>6 DV 5</v>
          </cell>
          <cell r="AF60" t="str">
            <v>SOLUCIONES HORUS S.A.S ZOMAC</v>
          </cell>
          <cell r="AG60">
            <v>0</v>
          </cell>
          <cell r="AH60">
            <v>46087</v>
          </cell>
          <cell r="AI60">
            <v>46087</v>
          </cell>
          <cell r="AJ60" t="str">
            <v>CALLE 14 14 32</v>
          </cell>
          <cell r="AK60" t="str">
            <v>SOLUCIONESHORUS.ARAUCA@GMAIL.COM</v>
          </cell>
          <cell r="AL60"/>
          <cell r="AM60">
            <v>3160406140</v>
          </cell>
          <cell r="AN60" t="str">
            <v>ANGEL DANOVIS DUQUE ROJAS</v>
          </cell>
          <cell r="AO60" t="str">
            <v>NO</v>
          </cell>
          <cell r="AP60"/>
          <cell r="AQ60" t="str">
            <v xml:space="preserve">DAMIAN ALBERTO LASSO </v>
          </cell>
          <cell r="AR60" t="str">
            <v>TECNICO</v>
          </cell>
          <cell r="AS60" t="str">
            <v>SI</v>
          </cell>
          <cell r="AT60" t="str">
            <v>Microempresa</v>
          </cell>
          <cell r="AU60">
            <v>46069</v>
          </cell>
          <cell r="AV60"/>
          <cell r="AW60" t="str">
            <v>https://community.secop.gov.co/Public/Tendering/ContractNoticePhases/View?PPI=CO1.PPI.46079166&amp;isFromPublicArea=True&amp;isModal=False</v>
          </cell>
        </row>
        <row r="61">
          <cell r="R61"/>
          <cell r="S61"/>
          <cell r="T61"/>
          <cell r="U61"/>
          <cell r="V61"/>
          <cell r="W61"/>
          <cell r="X61"/>
          <cell r="Y61">
            <v>0</v>
          </cell>
          <cell r="Z61">
            <v>0</v>
          </cell>
          <cell r="AA61">
            <v>0</v>
          </cell>
          <cell r="AB61"/>
          <cell r="AC61"/>
          <cell r="AD61"/>
          <cell r="AE61"/>
          <cell r="AF61"/>
          <cell r="AG61">
            <v>0</v>
          </cell>
          <cell r="AH61"/>
          <cell r="AI61"/>
          <cell r="AJ61"/>
          <cell r="AK61"/>
          <cell r="AL61"/>
          <cell r="AM61"/>
          <cell r="AN61"/>
          <cell r="AO61"/>
          <cell r="AP61"/>
          <cell r="AQ61"/>
          <cell r="AR61"/>
          <cell r="AS61" t="str">
            <v>SI</v>
          </cell>
          <cell r="AT61"/>
          <cell r="AU61"/>
          <cell r="AV61"/>
          <cell r="AW61"/>
        </row>
        <row r="62">
          <cell r="R62" t="str">
            <v>300-2025-0116</v>
          </cell>
          <cell r="S62">
            <v>45875</v>
          </cell>
          <cell r="T62" t="str">
            <v>PEDRO ARMANDO PEÑA TOLOZA</v>
          </cell>
          <cell r="U62">
            <v>91255151</v>
          </cell>
          <cell r="V62" t="str">
            <v xml:space="preserve">GERENTE </v>
          </cell>
          <cell r="W62" t="str">
            <v>19 MANTENIMIENTO y/o REPARACIÓN</v>
          </cell>
          <cell r="X62" t="str">
            <v>EL PROVEEDOR se compromete con LA PREVISORA S.A., a la ADQUISICION, E INSTALACION Y MANTENIMIENTO DE LA PLANTA ELECTRICA PARA LA SUCURSAL ARAUCA</v>
          </cell>
          <cell r="Y62">
            <v>50300000</v>
          </cell>
          <cell r="Z62">
            <v>0</v>
          </cell>
          <cell r="AA62">
            <v>50300000</v>
          </cell>
          <cell r="AB62" t="str">
            <v>1 PERSONA NATURAL</v>
          </cell>
          <cell r="AC62" t="str">
            <v>3 CÉDULA DE CIUDADANÍA</v>
          </cell>
          <cell r="AD62">
            <v>5348893</v>
          </cell>
          <cell r="AE62" t="str">
            <v>4 DV 3</v>
          </cell>
          <cell r="AF62" t="str">
            <v>ELVIS FERNANDO TOLEDO ESTRELLA</v>
          </cell>
          <cell r="AG62">
            <v>365</v>
          </cell>
          <cell r="AH62">
            <v>45875</v>
          </cell>
          <cell r="AI62">
            <v>46240</v>
          </cell>
          <cell r="AJ62" t="str">
            <v>CR 13 A 2-24 BRR LAS ACACIAS</v>
          </cell>
          <cell r="AK62" t="str">
            <v>TOLEDOS.375@GMAIL.COM</v>
          </cell>
          <cell r="AL62">
            <v>6084295569</v>
          </cell>
          <cell r="AM62">
            <v>3113050538</v>
          </cell>
          <cell r="AN62" t="str">
            <v>ELVIS FERNANDO TOLEDO ESTRELLA</v>
          </cell>
          <cell r="AO62" t="str">
            <v>SI</v>
          </cell>
          <cell r="AP62">
            <v>45874</v>
          </cell>
          <cell r="AQ62" t="str">
            <v>PEDRO ARMANDO PEÑA TOLOZA</v>
          </cell>
          <cell r="AR62" t="str">
            <v xml:space="preserve">GERENTE </v>
          </cell>
          <cell r="AS62" t="str">
            <v>SI</v>
          </cell>
          <cell r="AT62" t="str">
            <v>N/A</v>
          </cell>
          <cell r="AU62"/>
          <cell r="AV62"/>
          <cell r="AW62"/>
        </row>
        <row r="63">
          <cell r="R63" t="str">
            <v>300-2026-0055</v>
          </cell>
          <cell r="S63">
            <v>46204</v>
          </cell>
          <cell r="T63" t="str">
            <v>ANA BELEN GUTIERREZ ROMERO</v>
          </cell>
          <cell r="U63">
            <v>40430170</v>
          </cell>
          <cell r="V63" t="str">
            <v xml:space="preserve">GERENTE </v>
          </cell>
          <cell r="W63" t="str">
            <v>7 COMPRAVENTA y/o SUMINISTRO</v>
          </cell>
          <cell r="X63" t="str">
            <v>Suministro e instalación de un panel japonés para la oficina de previsora seguros sucursal Yopal.</v>
          </cell>
          <cell r="Y63">
            <v>1926000</v>
          </cell>
          <cell r="Z63">
            <v>0</v>
          </cell>
          <cell r="AA63">
            <v>1926000</v>
          </cell>
          <cell r="AB63" t="str">
            <v>1 PERSONA NATURAL</v>
          </cell>
          <cell r="AC63" t="str">
            <v>3 CÉDULA DE CIUDADANÍA</v>
          </cell>
          <cell r="AD63">
            <v>1098683134</v>
          </cell>
          <cell r="AE63" t="str">
            <v>7 DV 6</v>
          </cell>
          <cell r="AF63" t="str">
            <v>JONNATHAN CARREÑO BUENO</v>
          </cell>
          <cell r="AG63">
            <v>30</v>
          </cell>
          <cell r="AH63">
            <v>46204</v>
          </cell>
          <cell r="AI63">
            <v>46234</v>
          </cell>
          <cell r="AJ63" t="str">
            <v>CL 25 10 43</v>
          </cell>
          <cell r="AK63" t="str">
            <v>jnatan@gmail.com</v>
          </cell>
          <cell r="AL63"/>
          <cell r="AM63">
            <v>3102742895</v>
          </cell>
          <cell r="AN63" t="str">
            <v>JONNATHAN CARREÑO BUENO</v>
          </cell>
          <cell r="AO63"/>
          <cell r="AP63"/>
          <cell r="AQ63" t="str">
            <v>ANA BELEN GUTIERREZ ROMERO</v>
          </cell>
          <cell r="AR63" t="str">
            <v xml:space="preserve">GERENTE </v>
          </cell>
          <cell r="AS63" t="str">
            <v>SI</v>
          </cell>
          <cell r="AT63" t="str">
            <v>N/A</v>
          </cell>
          <cell r="AU63"/>
          <cell r="AV63"/>
          <cell r="AW63"/>
        </row>
        <row r="64">
          <cell r="R64" t="str">
            <v>300-2026-0059</v>
          </cell>
          <cell r="S64">
            <v>46206</v>
          </cell>
          <cell r="T64" t="str">
            <v>PEDRO ARMANDO PEÑA TOLOZA</v>
          </cell>
          <cell r="U64">
            <v>91255151</v>
          </cell>
          <cell r="V64" t="str">
            <v xml:space="preserve">GERENTE </v>
          </cell>
          <cell r="W64" t="str">
            <v>23 PRESTACIÓN DE SERVICIOS</v>
          </cell>
          <cell r="X64" t="str">
            <v>Prestar los servicios de organización de eventos, lo cual comprende la disposición exclusiva de instalaciones y el servicio de catering y alimentación para la celebración del "Día de la Familia" de la Sucursal Arauca.</v>
          </cell>
          <cell r="Y64">
            <v>1500000</v>
          </cell>
          <cell r="Z64">
            <v>0</v>
          </cell>
          <cell r="AA64">
            <v>1500000</v>
          </cell>
          <cell r="AB64" t="str">
            <v>2 PERSONA JURÍDICA</v>
          </cell>
          <cell r="AC64" t="str">
            <v>1 NIT</v>
          </cell>
          <cell r="AD64">
            <v>901245838</v>
          </cell>
          <cell r="AE64" t="str">
            <v>6 DV 5</v>
          </cell>
          <cell r="AF64" t="str">
            <v>SOLUCIONES HORUS S.A.S ZOMAC</v>
          </cell>
          <cell r="AG64">
            <v>0</v>
          </cell>
          <cell r="AH64">
            <v>46228</v>
          </cell>
          <cell r="AI64">
            <v>46228</v>
          </cell>
          <cell r="AJ64" t="str">
            <v>CL 14 14 32</v>
          </cell>
          <cell r="AK64" t="str">
            <v>SOLUCIONESHORUS.ARAUCA@GMAIL.COM</v>
          </cell>
          <cell r="AL64"/>
          <cell r="AM64">
            <v>3156715050</v>
          </cell>
          <cell r="AN64" t="str">
            <v>ANGEL DANOVIS DUQUE ROJAS</v>
          </cell>
          <cell r="AO64"/>
          <cell r="AP64"/>
          <cell r="AQ64" t="str">
            <v>PEDRO ARMANDO PEÑA TOLOZA</v>
          </cell>
          <cell r="AR64" t="str">
            <v xml:space="preserve">GERENTE </v>
          </cell>
          <cell r="AS64" t="str">
            <v>SI</v>
          </cell>
          <cell r="AT64" t="str">
            <v>Microempresa</v>
          </cell>
          <cell r="AU64"/>
          <cell r="AV64"/>
          <cell r="AW64"/>
        </row>
        <row r="65">
          <cell r="R65" t="str">
            <v>300-2026-0056</v>
          </cell>
          <cell r="S65">
            <v>46212</v>
          </cell>
          <cell r="T65" t="str">
            <v>ANA BELEN GUTIERREZ ROMERO</v>
          </cell>
          <cell r="U65">
            <v>40430170</v>
          </cell>
          <cell r="V65" t="str">
            <v xml:space="preserve">GERENTE </v>
          </cell>
          <cell r="W65" t="str">
            <v>7 COMPRAVENTA y/o SUMINISTRO</v>
          </cell>
          <cell r="X65" t="str">
            <v>Suministro e instalación de aire acondicionado</v>
          </cell>
          <cell r="Y65">
            <v>6199900</v>
          </cell>
          <cell r="Z65">
            <v>0</v>
          </cell>
          <cell r="AA65">
            <v>6199900</v>
          </cell>
          <cell r="AB65" t="str">
            <v>2 PERSONA JURÍDICA</v>
          </cell>
          <cell r="AC65" t="str">
            <v>1 NIT</v>
          </cell>
          <cell r="AD65">
            <v>900147698</v>
          </cell>
          <cell r="AE65" t="str">
            <v>8 DV 7</v>
          </cell>
          <cell r="AF65" t="str">
            <v>I M T INGENIERIA LTDA</v>
          </cell>
          <cell r="AG65">
            <v>30</v>
          </cell>
          <cell r="AH65">
            <v>46212</v>
          </cell>
          <cell r="AI65">
            <v>46242</v>
          </cell>
          <cell r="AJ65" t="str">
            <v>CL 18 16 36 BRR LA ESPERANZA</v>
          </cell>
          <cell r="AK65" t="str">
            <v>facturacionimtingenieria@gmail.com</v>
          </cell>
          <cell r="AL65"/>
          <cell r="AM65">
            <v>3138327011</v>
          </cell>
          <cell r="AN65" t="str">
            <v xml:space="preserve">JORGE ALEXANDER VALENCIA PARRA </v>
          </cell>
          <cell r="AO65"/>
          <cell r="AP65"/>
          <cell r="AQ65" t="str">
            <v>ANA BELEN GUTIERREZ ROMERO</v>
          </cell>
          <cell r="AR65" t="str">
            <v xml:space="preserve">GERENTE </v>
          </cell>
          <cell r="AS65" t="str">
            <v>SI</v>
          </cell>
          <cell r="AT65" t="str">
            <v>Microempresa</v>
          </cell>
          <cell r="AU65"/>
          <cell r="AV65"/>
          <cell r="AW65"/>
        </row>
        <row r="66">
          <cell r="R66" t="str">
            <v>300-2026-0057</v>
          </cell>
          <cell r="S66">
            <v>46225</v>
          </cell>
          <cell r="T66" t="str">
            <v>GERMAN MARTINEZ SANCHEZ</v>
          </cell>
          <cell r="U66">
            <v>93382124</v>
          </cell>
          <cell r="V66" t="str">
            <v xml:space="preserve">GERENTE </v>
          </cell>
          <cell r="W66" t="str">
            <v>19 MANTENIMIENTO y/o REPARACIÓN</v>
          </cell>
          <cell r="X66" t="str">
            <v>Realizar mantenimiento preventivo, desincruste de serpentinas y refuerzo de gas refrigerante aires acondicionados ubicados en las diferentes dependencias de la Previsora Seguros Ibagué.</v>
          </cell>
          <cell r="Y66">
            <v>1540000</v>
          </cell>
          <cell r="Z66">
            <v>292600</v>
          </cell>
          <cell r="AA66">
            <v>1832600</v>
          </cell>
          <cell r="AB66" t="str">
            <v>1 PERSONA NATURAL</v>
          </cell>
          <cell r="AC66" t="str">
            <v>3 CÉDULA DE CIUDADANÍA</v>
          </cell>
          <cell r="AD66">
            <v>5822623</v>
          </cell>
          <cell r="AE66" t="str">
            <v>5 DV 4</v>
          </cell>
          <cell r="AF66" t="str">
            <v>ROBERTO CARLOS PEREZ MORALES</v>
          </cell>
          <cell r="AG66">
            <v>14</v>
          </cell>
          <cell r="AH66">
            <v>46225</v>
          </cell>
          <cell r="AI66">
            <v>46239</v>
          </cell>
          <cell r="AJ66" t="str">
            <v>AV AMBALA MZ A CA 8 BRR CORDOBA</v>
          </cell>
          <cell r="AK66" t="str">
            <v>refrielecdeltolima@hotmail.com</v>
          </cell>
          <cell r="AL66"/>
          <cell r="AM66">
            <v>304534998</v>
          </cell>
          <cell r="AN66" t="str">
            <v>ROBERTO CARLOS PEREZ MORALES</v>
          </cell>
          <cell r="AO66" t="str">
            <v>NO</v>
          </cell>
          <cell r="AP66"/>
          <cell r="AQ66" t="str">
            <v>HECTOR DANIEL RODRIGUEZ MARROQUIN</v>
          </cell>
          <cell r="AR66" t="str">
            <v>SUBGERENTE</v>
          </cell>
          <cell r="AS66" t="str">
            <v>SI</v>
          </cell>
          <cell r="AT66" t="str">
            <v>N/A</v>
          </cell>
          <cell r="AU66"/>
          <cell r="AV66"/>
          <cell r="AW66"/>
        </row>
        <row r="67">
          <cell r="R67" t="str">
            <v>300-2026-0058</v>
          </cell>
          <cell r="S67">
            <v>46226</v>
          </cell>
          <cell r="T67" t="str">
            <v>GERMAN MARTINEZ SANCHEZ</v>
          </cell>
          <cell r="U67">
            <v>93382125</v>
          </cell>
          <cell r="V67" t="str">
            <v xml:space="preserve">GERENTE </v>
          </cell>
          <cell r="W67" t="str">
            <v>23 PRESTACIÓN DE SERVICIOS</v>
          </cell>
          <cell r="X67" t="str">
            <v>Prestar el servicio de Pasadía ida y regreso Ibagué-Parque del Café. Día de la familia</v>
          </cell>
          <cell r="Y67">
            <v>3175200</v>
          </cell>
          <cell r="Z67">
            <v>0</v>
          </cell>
          <cell r="AA67">
            <v>3175200</v>
          </cell>
          <cell r="AB67" t="str">
            <v>1 PERSONA NATURAL</v>
          </cell>
          <cell r="AC67" t="str">
            <v>3 CÉDULA DE CIUDADANÍA</v>
          </cell>
          <cell r="AD67">
            <v>1110061665</v>
          </cell>
          <cell r="AE67" t="str">
            <v>10 DV 9</v>
          </cell>
          <cell r="AF67" t="str">
            <v>CARMEN VIVIANA AREVALO PEREZ</v>
          </cell>
          <cell r="AG67">
            <v>0</v>
          </cell>
          <cell r="AH67">
            <v>46227</v>
          </cell>
          <cell r="AI67">
            <v>46227</v>
          </cell>
          <cell r="AJ67" t="str">
            <v>BRR JORDAN ETAPA 8 MZ CA 5</v>
          </cell>
          <cell r="AK67" t="str">
            <v>viajesviva365@gmail.com</v>
          </cell>
          <cell r="AL67"/>
          <cell r="AM67">
            <v>3135526264</v>
          </cell>
          <cell r="AN67" t="str">
            <v>CARMEN VIVIANA AREVALO PEREZ</v>
          </cell>
          <cell r="AO67" t="str">
            <v>NO</v>
          </cell>
          <cell r="AP67"/>
          <cell r="AQ67" t="str">
            <v>HECTOR DANIEL RODRIGUEZ MARROQUIN</v>
          </cell>
          <cell r="AR67" t="str">
            <v>SUBGERENTE</v>
          </cell>
          <cell r="AS67" t="str">
            <v>SI</v>
          </cell>
          <cell r="AT67" t="str">
            <v>N/A</v>
          </cell>
          <cell r="AU67"/>
          <cell r="AV67"/>
          <cell r="AW67"/>
        </row>
        <row r="68">
          <cell r="R68" t="str">
            <v>300-2026-0061</v>
          </cell>
          <cell r="S68">
            <v>46220</v>
          </cell>
          <cell r="T68"/>
          <cell r="U68"/>
          <cell r="V68"/>
          <cell r="W68"/>
          <cell r="X68"/>
          <cell r="Y68"/>
          <cell r="Z68"/>
          <cell r="AA68"/>
          <cell r="AB68"/>
          <cell r="AC68"/>
          <cell r="AD68"/>
          <cell r="AE68"/>
          <cell r="AF68"/>
          <cell r="AG68">
            <v>0</v>
          </cell>
          <cell r="AH68"/>
          <cell r="AI68"/>
          <cell r="AJ68"/>
          <cell r="AK68"/>
          <cell r="AL68"/>
          <cell r="AM68"/>
          <cell r="AN68"/>
          <cell r="AO68"/>
          <cell r="AP68"/>
          <cell r="AQ68"/>
          <cell r="AR68"/>
          <cell r="AS68"/>
          <cell r="AU68"/>
          <cell r="AV68"/>
          <cell r="AW68"/>
        </row>
        <row r="69">
          <cell r="R69"/>
          <cell r="S69"/>
          <cell r="T69" t="str">
            <v>JORGE LUIS CASTRO</v>
          </cell>
          <cell r="U69">
            <v>72290761</v>
          </cell>
          <cell r="V69" t="str">
            <v xml:space="preserve">GERENTE </v>
          </cell>
          <cell r="W69" t="str">
            <v>7 COMPRAVENTA y/o SUMINISTRO</v>
          </cell>
          <cell r="X69" t="str">
            <v>suministrar horno microondas de acuerdo a las especificaciones técnicas requeridas, incluida la entrega en als instalaciones designadas por LA PREVISORA S.A.</v>
          </cell>
          <cell r="Y69">
            <v>2605042</v>
          </cell>
          <cell r="Z69">
            <v>494958</v>
          </cell>
          <cell r="AA69">
            <v>3100000</v>
          </cell>
          <cell r="AB69" t="str">
            <v>2 PERSONA JURÍDICA</v>
          </cell>
          <cell r="AC69" t="str">
            <v>1 NIT</v>
          </cell>
          <cell r="AD69">
            <v>901167273</v>
          </cell>
          <cell r="AE69" t="str">
            <v>2 DV 1</v>
          </cell>
          <cell r="AF69" t="str">
            <v>EXHIBIR EQUIPOS INDUSTRIALES SAS</v>
          </cell>
          <cell r="AG69">
            <v>30</v>
          </cell>
          <cell r="AH69">
            <v>46204</v>
          </cell>
          <cell r="AI69">
            <v>46234</v>
          </cell>
          <cell r="AJ69" t="str">
            <v>CR 68 H 78 98 P3</v>
          </cell>
          <cell r="AK69" t="str">
            <v>asistentecontable@exhibirequipos.com</v>
          </cell>
          <cell r="AL69">
            <v>3119784</v>
          </cell>
          <cell r="AM69"/>
          <cell r="AN69" t="str">
            <v>LUIS HERNANDO CASTELLANOS SANCHEZ</v>
          </cell>
          <cell r="AO69"/>
          <cell r="AP69"/>
          <cell r="AQ69" t="str">
            <v>PABLO SAÚL RUA SUCERQUIA</v>
          </cell>
          <cell r="AR69" t="str">
            <v>PROFESIONAL</v>
          </cell>
          <cell r="AS69"/>
          <cell r="AU69"/>
          <cell r="AV69"/>
          <cell r="AW69"/>
        </row>
        <row r="70">
          <cell r="R70" t="str">
            <v>300-2026-0062</v>
          </cell>
          <cell r="S70">
            <v>46233</v>
          </cell>
          <cell r="T70" t="str">
            <v>YOHANNA EMERITA MOSQUERA</v>
          </cell>
          <cell r="U70">
            <v>35892191</v>
          </cell>
          <cell r="V70" t="str">
            <v xml:space="preserve">GERENTE </v>
          </cell>
          <cell r="W70" t="str">
            <v>19 MANTENIMIENTO y/o REPARACIÓN</v>
          </cell>
          <cell r="X70" t="e">
            <v>#VALUE!</v>
          </cell>
          <cell r="Y70">
            <v>2861000</v>
          </cell>
          <cell r="Z70">
            <v>543590</v>
          </cell>
          <cell r="AA70">
            <v>3404590</v>
          </cell>
          <cell r="AB70" t="str">
            <v>2 PERSONA JURÍDICA</v>
          </cell>
          <cell r="AC70" t="str">
            <v>1 NIT</v>
          </cell>
          <cell r="AD70">
            <v>900237753</v>
          </cell>
          <cell r="AE70" t="str">
            <v>1 DV 0</v>
          </cell>
          <cell r="AF70" t="str">
            <v>SERVICIOS FRIOS DEL CHOCO SERVIFREC Y CIA LTDA</v>
          </cell>
          <cell r="AG70">
            <v>150</v>
          </cell>
          <cell r="AH70">
            <v>46237</v>
          </cell>
          <cell r="AI70">
            <v>46387</v>
          </cell>
          <cell r="AJ70" t="str">
            <v>CR 7 26 BRR SILENCIO</v>
          </cell>
          <cell r="AK70" t="str">
            <v>aliciabedoyah@gmail.com</v>
          </cell>
          <cell r="AL70">
            <v>601111118</v>
          </cell>
          <cell r="AM70">
            <v>601111117</v>
          </cell>
          <cell r="AN70" t="str">
            <v>ALICIA BEDOYA</v>
          </cell>
          <cell r="AO70" t="str">
            <v>NO</v>
          </cell>
          <cell r="AP70"/>
          <cell r="AQ70" t="str">
            <v>ELKIN ALEXANDER TORRES BORJA</v>
          </cell>
          <cell r="AR70" t="str">
            <v>TECNICO</v>
          </cell>
          <cell r="AS70" t="str">
            <v>SI</v>
          </cell>
          <cell r="AU70"/>
          <cell r="AV70"/>
          <cell r="AW70"/>
        </row>
        <row r="71">
          <cell r="R71" t="str">
            <v>300-2026-0002</v>
          </cell>
          <cell r="S71">
            <v>46232</v>
          </cell>
          <cell r="T71" t="str">
            <v>GIOVANNA MARIELLY HERNANDEZ GARCIA</v>
          </cell>
          <cell r="U71">
            <v>41934631</v>
          </cell>
          <cell r="V71" t="str">
            <v xml:space="preserve">GERENTE </v>
          </cell>
          <cell r="W71" t="str">
            <v>19 MANTENIMIENTO y/o REPARACIÓN</v>
          </cell>
          <cell r="X71" t="str">
            <v>Prestar el servicio de matenimiento preventivo y/o correctivo de los aires acondicionados de la sucursal.</v>
          </cell>
          <cell r="Y71">
            <v>721786</v>
          </cell>
          <cell r="Z71">
            <v>137139</v>
          </cell>
          <cell r="AA71">
            <v>858925</v>
          </cell>
          <cell r="AB71" t="str">
            <v>2 PERSONA JURÍDICA</v>
          </cell>
          <cell r="AC71" t="str">
            <v>1 NIT</v>
          </cell>
          <cell r="AD71">
            <v>801001100</v>
          </cell>
          <cell r="AE71" t="str">
            <v>10 DV 9</v>
          </cell>
          <cell r="AF71" t="str">
            <v>TERMOSISTEMAS S.A.S.</v>
          </cell>
          <cell r="AG71">
            <v>332</v>
          </cell>
          <cell r="AH71">
            <v>46055</v>
          </cell>
          <cell r="AI71">
            <v>46387</v>
          </cell>
          <cell r="AJ71" t="str">
            <v>CARRERA 11#19-41 LOCAL 11 Y 12</v>
          </cell>
          <cell r="AK71" t="str">
            <v>info@termosistemas.co</v>
          </cell>
          <cell r="AL71"/>
          <cell r="AM71">
            <v>3108241309</v>
          </cell>
          <cell r="AN71" t="str">
            <v>DANIEL ARIAS OSPINA</v>
          </cell>
          <cell r="AO71" t="str">
            <v>NO</v>
          </cell>
          <cell r="AP71"/>
          <cell r="AQ71" t="str">
            <v>GIOVANNA MARIELLY HERNANDEZ GARCIA</v>
          </cell>
          <cell r="AR71" t="str">
            <v>SUBGERENTE</v>
          </cell>
          <cell r="AS71" t="str">
            <v>SI</v>
          </cell>
          <cell r="AT71" t="str">
            <v xml:space="preserve">Pequeña </v>
          </cell>
          <cell r="AU71"/>
          <cell r="AV71"/>
          <cell r="AW71"/>
        </row>
      </sheetData>
      <sheetData sheetId="14"/>
      <sheetData sheetId="15"/>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F5CA7B5F-B7B3-4367-8059-02393E9D9880}"/>
  <namedSheetView name="Vista 2" id="{C5ACA3FF-D361-47E2-957A-6126BE8CA808}"/>
  <namedSheetView name="Vista 3" id="{3F205E65-FC1A-4CE1-BB17-D87FEBA3719B}"/>
  <namedSheetView name="Vista 4" id="{09544FD6-3559-42F2-8562-21C5B43D1E8C}"/>
  <namedSheetView name="Vista 5" id="{43580522-5C2D-41C1-BD22-DF566CBA076A}"/>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67F1C6-E77F-4F04-82E4-04E6F814FAC4}" name="Tabla15" displayName="Tabla15" ref="A3:P118" totalsRowCount="1" headerRowDxfId="80" dataDxfId="79" totalsRowDxfId="78" headerRowBorderDxfId="76" tableBorderDxfId="77">
  <autoFilter ref="A3:P117" xr:uid="{1A95315E-5968-41FF-9B74-C44C19B07946}"/>
  <tableColumns count="16">
    <tableColumn id="2" xr3:uid="{AF1B94D7-62F3-453D-883F-A52AFFF5C108}" name="ÁREA QUE CONTRATA " dataDxfId="74" totalsRowDxfId="75"/>
    <tableColumn id="26" xr3:uid="{EFBFCFEE-F9F2-47E3-9B88-0BC686BFC040}" name="MODALIDAD DE SELECCIÓN _x000a_(CONTRATACIÓN)" dataDxfId="72" totalsRowDxfId="73"/>
    <tableColumn id="4" xr3:uid="{12CE97B8-6AEA-4131-8B1D-0CF0FAE5AD56}" name="CLASE DE CONTRATO" dataDxfId="70" totalsRowDxfId="71"/>
    <tableColumn id="3" xr3:uid="{AB4E4306-7A40-4E5A-A4A7-56AFEE79485E}" name="N° DE CONTRATO" totalsRowFunction="count" dataDxfId="68" totalsRowDxfId="69"/>
    <tableColumn id="20" xr3:uid="{EB5A86C0-B92A-4DFA-9725-E5147D6F6952}" name="FECHA SUSCRIPCIÓN DEL CONTRATO" dataDxfId="66" totalsRowDxfId="67"/>
    <tableColumn id="5" xr3:uid="{50190BFC-33BA-4653-AF2A-525E5DB0E463}" name="OBJETO DEL CONTRATO" dataDxfId="64" totalsRowDxfId="65"/>
    <tableColumn id="14" xr3:uid="{DDB3757A-1534-4A0C-A188-BB5CBBCAC5DB}" name="N° DE IDENTIFICACIÓN DEL CONTRATISTA" totalsRowFunction="count" dataDxfId="62" totalsRowDxfId="63"/>
    <tableColumn id="6" xr3:uid="{38D64763-1C3B-4469-AA3F-CBD212268A5A}" name="NOMBRE / RAZÓN SOCIAL DEL CONTRATISTA" totalsRowFunction="count" dataDxfId="60" totalsRowDxfId="61"/>
    <tableColumn id="25" xr3:uid="{A90B100E-5C14-456B-A775-84A34C955C64}" name="VALOR TOTAL DEL CONTRATO CON IVA (VALOR INICIAL + ADICIONES) " totalsRowFunction="sum" dataDxfId="58" totalsRowDxfId="59" dataCellStyle="Moneda [0]"/>
    <tableColumn id="37" xr3:uid="{878EC10B-B8BF-4032-B61F-0211507DEA36}" name="PRÓRROGA (SI / NO)" dataDxfId="56" totalsRowDxfId="57" dataCellStyle="Moneda [0]"/>
    <tableColumn id="29" xr3:uid="{1241983A-B0E2-41F3-9BAD-0B4840D491D8}" name="N° DE  DÍAS_x000a_(PRÓRROGAS)" dataDxfId="54" totalsRowDxfId="55" dataCellStyle="Moneda [0]"/>
    <tableColumn id="38" xr3:uid="{E7C776B1-E86E-447F-B59D-E98725C8AE97}" name="SUSPENSIÓN_x000a_(SI / N0)" dataDxfId="52" totalsRowDxfId="53" dataCellStyle="Moneda [0]"/>
    <tableColumn id="12" xr3:uid="{85BA203C-C657-4E16-94CD-0E8580F66A02}" name="FECHA INICIO CONTRATO_x000a_(dd/mm/aaaa)" dataDxfId="50" totalsRowDxfId="51"/>
    <tableColumn id="13" xr3:uid="{45159961-164A-4AC5-846C-589499D3AAC0}" name="FECHA TERMINACIÓN DEL CONTRATO_x000a_(dd/mm/aaaa)_x000a_(inicial + prórroga)" dataDxfId="48" totalsRowDxfId="49"/>
    <tableColumn id="27" xr3:uid="{27092ACC-E529-4BAB-A27A-67A29AD78826}" name="ESTADO" totalsRowFunction="count" dataDxfId="46" totalsRowDxfId="47"/>
    <tableColumn id="21" xr3:uid="{FB70E292-E23B-42C9-821B-706D3369A09C}" name="LINK CONSULTA SECOP I, II _x000a_(SI APLICA)" totalsRowFunction="count" dataDxfId="44" totalsRowDxfId="45"/>
  </tableColumns>
  <tableStyleInfo name="TableStyleLight13"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D2CFC7-EB81-4665-8888-67B21A0C0D48}" name="Tabla3" displayName="Tabla3" ref="A3:M467" totalsRowCount="1" headerRowDxfId="43">
  <autoFilter ref="A3:M466" xr:uid="{D0D2CFC7-EB81-4665-8888-67B21A0C0D48}"/>
  <tableColumns count="13">
    <tableColumn id="2" xr3:uid="{5D5322D4-94A8-4640-9071-6963B9DA4D22}" name="ÁREA QUE CONTRATA " dataDxfId="42"/>
    <tableColumn id="3" xr3:uid="{8F880DF5-FA0E-486B-ABE1-0639DEE12DA4}" name="MODALIDAD DE SELECCIÓN _x000a_(CONTRATACIÓN)" dataDxfId="41"/>
    <tableColumn id="4" xr3:uid="{29115F38-8D4C-4F50-A21D-A2823C194411}" name="N° DE CONTRATO" totalsRowFunction="count" dataDxfId="40"/>
    <tableColumn id="5" xr3:uid="{9D992A6A-59CC-4E93-A506-9BB2A34FE26D}" name="FECHA SUSCRIPCIÓN DEL CONTRATO" dataDxfId="39"/>
    <tableColumn id="6" xr3:uid="{EB9F3841-1624-4102-BA6E-92E99029EB5A}" name="CLASE DE CONTRATO" dataDxfId="38"/>
    <tableColumn id="7" xr3:uid="{ADA6D449-9E10-4AF8-A6CF-F1E10EB773BE}" name="OBJETO DEL CONTRATO" dataDxfId="37"/>
    <tableColumn id="9" xr3:uid="{13846CA1-5C41-4A6A-AC06-CFA898DAE91E}" name="N° DE IDENTIFICACIÓN DEL CONTRATISTA" dataDxfId="36"/>
    <tableColumn id="10" xr3:uid="{E5B1F15D-A287-41C4-B8FC-73375A407E0D}" name="NOMBRE / RAZÓN SOCIAL DEL CONTRATISTA" totalsRowFunction="count" dataDxfId="35"/>
    <tableColumn id="29" xr3:uid="{B2CFAB3A-878E-4A17-B82B-D8C944A724B3}" name="VALOR TOTAL CONTRATO CON IVA_x000a_(VALOR INICIAL + ADICIONES) " totalsRowFunction="sum" dataDxfId="33" totalsRowDxfId="34"/>
    <tableColumn id="12" xr3:uid="{5D8BE046-659D-4C44-A609-494977FFC1A1}" name="FECHA INICIO CONTRATO_x000a_(dd/mm/aaaa)" dataDxfId="32"/>
    <tableColumn id="14" xr3:uid="{F07818A6-C291-4FE2-8C81-7CF51306DC71}" name="FECHA TERMINACIÓN DEL CONTRATO_x000a_(dd/mm/aaaa)_x000a_(inicial + prórroga)" dataDxfId="31"/>
    <tableColumn id="30" xr3:uid="{EE4BD447-4D24-42EB-9283-E58539F850C7}" name="ESTADO" totalsRowFunction="count" dataDxfId="30"/>
    <tableColumn id="28" xr3:uid="{1B306524-36B0-46C4-A18B-58B92AD15F2D}" name="LINK CONTRATO SECOP " totalsRowFunction="count" dataDxfId="29"/>
  </tableColumns>
  <tableStyleInfo name="TableStyleLight13"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6C0F21-2A75-4485-BD4F-F01CD73FF0E8}" name="Tabla1" displayName="Tabla1" ref="A3:M521" totalsRowCount="1" headerRowDxfId="28">
  <autoFilter ref="A3:M520" xr:uid="{C379BAB4-E47E-481E-8347-AA8A6E9A5323}"/>
  <tableColumns count="13">
    <tableColumn id="1" xr3:uid="{F2EDA29F-13F7-4107-B2B3-927ABCBA7DC3}" name="ÁREA QUE CONTRATA " dataDxfId="27"/>
    <tableColumn id="2" xr3:uid="{846A24A2-9BCD-4363-A2F1-CA0790DBE752}" name="MODALIDAD DE SELECCIÓN _x000a_(CONTRATACIÓN)"/>
    <tableColumn id="3" xr3:uid="{766A8CEB-4CDC-41BD-B98C-70A669AF3A76}" name="N° DE CONTRATO" totalsRowFunction="count" dataDxfId="26"/>
    <tableColumn id="4" xr3:uid="{22C8BB55-F122-47D3-A796-AF57916443CF}" name="FECHA SUSCRIPCIÓN DEL CONTRATO" dataDxfId="25"/>
    <tableColumn id="5" xr3:uid="{ABCB999F-9ED3-40B7-B8C1-8B71324022DB}" name="CLASE DE CONTRATO" dataDxfId="24"/>
    <tableColumn id="6" xr3:uid="{264A0CE5-81F0-40B1-A393-B9E0465D4AC9}" name="OBJETO DEL CONTRATO" dataDxfId="23"/>
    <tableColumn id="8" xr3:uid="{1A28E47E-16FD-4C6F-B5F1-C744410C78BB}" name="N° DE IDENTIFICACIÓN DEL CONTRATISTA" dataDxfId="22"/>
    <tableColumn id="9" xr3:uid="{3DD16C2B-10B8-4AB1-AA33-99E8FD5F3C7F}" name="NOMBRE / RAZÓN SOCIAL DEL CONTRATISTA" dataDxfId="21"/>
    <tableColumn id="11" xr3:uid="{30F44F4D-1A27-4F80-AD1A-C0A043030E40}" name="VALOR TOTAL CONTRATO CON IVA_x000a_(VALOR INICIAL + ADICIONES) " totalsRowFunction="sum" dataDxfId="19" totalsRowDxfId="20"/>
    <tableColumn id="17" xr3:uid="{9BDD7D7E-92E8-4B23-8952-596EFA8CA889}" name="FECHA INICIO CONTRATO_x000a_(dd/mm/aaaa)" dataDxfId="18"/>
    <tableColumn id="18" xr3:uid="{E06E4CAB-B6AE-4366-A221-527DF8849BC3}" name="FECHA TERMINACIÓN DEL CONTRATO_x000a_(dd/mm/aaaa)_x000a_(inicial + prórroga)" dataDxfId="17"/>
    <tableColumn id="19" xr3:uid="{DDA0F3D8-B319-4445-B2AB-2EC03DF328E4}" name="ESTADO" totalsRowFunction="count" dataDxfId="16"/>
    <tableColumn id="21" xr3:uid="{2DEFE7E6-571B-4ECB-8781-F0E8252A757C}" name="LINK CONTRATO SECOP II" totalsRowFunction="count" dataDxfId="15"/>
  </tableColumns>
  <tableStyleInfo name="TableStyleLight13"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234525-331C-4FF4-A839-32157CB4900F}" name="Tabla13" displayName="Tabla13" ref="A3:O173" totalsRowCount="1" headerRowDxfId="12" headerRowBorderDxfId="11">
  <autoFilter ref="A3:O172" xr:uid="{C724F2CE-FA5B-4156-9D2A-56A60856E07E}"/>
  <tableColumns count="15">
    <tableColumn id="1" xr3:uid="{B9369973-4652-4C40-885A-331C56F680F0}" name="ÁREA QUE CONTRATA " totalsRowFunction="count"/>
    <tableColumn id="3" xr3:uid="{8A54FBAF-F6BC-402A-B226-9BD1692E512E}" name="MODALIDAD DE SELECCIÓN _x000a_(CONTRATACIÓN)" totalsRowFunction="count"/>
    <tableColumn id="4" xr3:uid="{21490659-7696-4E55-A993-1595B080331A}" name="N° DE CONTRATO" totalsRowFunction="count"/>
    <tableColumn id="5" xr3:uid="{066F720D-96A6-45DC-82B7-6AEF4AE4B503}" name="FECHA SUSCRIPCIÓN DEL CONTRATO"/>
    <tableColumn id="6" xr3:uid="{2993CE9A-A24D-4747-9A71-CA84EC79A772}" name="CLASE DE CONTRATO"/>
    <tableColumn id="7" xr3:uid="{7BFF7C17-8029-4A8D-9B97-89995BBDF90B}" name="OBJETO DEL CONTRATO" dataDxfId="10"/>
    <tableColumn id="9" xr3:uid="{24E42318-2E7F-4B17-8867-0559B6A8CB34}" name="N° DE IDENTIFICACIÓN DEL CONTRATISTA" totalsRowFunction="count" dataDxfId="9"/>
    <tableColumn id="10" xr3:uid="{20254612-65AB-452C-8832-E1DF880C87B1}" name="NOMBRE / RAZÓN SOCIAL DEL CONTRATISTA" totalsRowFunction="count" dataDxfId="8"/>
    <tableColumn id="12" xr3:uid="{259E0BAA-1858-4025-8FBA-A6A0A677E172}" name="VALOR TOTAL CONTRATO CON IVA_x000a_(VALOR INICIAL + ADICIONES) " totalsRowFunction="sum" dataDxfId="6" totalsRowDxfId="7"/>
    <tableColumn id="18" xr3:uid="{3DC95C7A-F5ED-4F07-8F38-30A2811E85DF}" name="FECHA INICIO CONTRATO_x000a_(dd/mm/aaaa)" dataDxfId="5"/>
    <tableColumn id="19" xr3:uid="{A2A18869-A81F-4599-ADED-B874A0BA5C73}" name="FECHA TERMINACIÓN DEL CONTRATO_x000a_(dd/mm/aaaa)_x000a_(inicial + prórroga)" dataDxfId="4"/>
    <tableColumn id="21" xr3:uid="{660F0D9B-C0AE-4314-AADB-FA9CE784C414}" name="PORCENTAJE DE EJECUCIÓN" dataDxfId="3"/>
    <tableColumn id="22" xr3:uid="{A50CFB36-37EF-4197-BC16-B1E6F2803147}" name="VALOR PAGADO_x000a_(en pesos)_x000a_(CON IVA)" dataDxfId="2"/>
    <tableColumn id="2" xr3:uid="{CBA20D79-3C1C-497F-94DE-C93F9705E0FA}" name="ESTADO" totalsRowFunction="count" dataDxfId="1"/>
    <tableColumn id="23" xr3:uid="{E700A630-4250-47AB-A7F8-D9CC664CA4A8}" name="LINK CONTRATO SECOP" dataDxfId="0">
      <calculatedColumnFormula>VLOOKUP(Tabla13[[#This Row],[N° DE CONTRATO]],'[2]Cto. Sucursales 2026'!$R$5:$AW$16,32,FALSE)</calculatedColumnFormula>
    </tableColumn>
  </tableColumns>
  <tableStyleInfo name="TableStyleLight13" showFirstColumn="0" showLastColumn="0" showRowStripes="1" showColumnStripes="1"/>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cop.gov.co/CO1BusinessLine/Tendering/BuyerWorkArea/Index?docUniqueIdentifier=CO1.BDOS.5435331&amp;prevCtxUrl=https%3a%2f%2fwww.secop.gov.co%2fCO1BusinessLine%2fTendering%2fBuyerDossierWorkspace%2fIndex%3fcreateDateFrom%3d17%2f07%2f2023+18%3a13%3a52%26createDateTo%3d17%2f01%2f2024+18%3a13%3a52%26filteringState%3d1%26sortingState%3dLastModifiedDESC%26showAdvancedSearch%3dFalse%26showAdvancedSearchFields%3dFalse%26folderCode%3dALL%26selectedDossier%3dCO1.BDOS.5435331%26selectedRequest%3dCO1.REQ.5552451%26&amp;prevCtxLbl=Procesos+de+la+Entidad+Estatal" TargetMode="External"/><Relationship Id="rId18" Type="http://schemas.openxmlformats.org/officeDocument/2006/relationships/hyperlink" Target="https://www.secop.gov.co/CO1BusinessLine/Tendering/ProcedureEdit/View?docUniqueIdentifier=CO1.REQ.5575535&amp;prevCtxUrl=https%3a%2f%2fwww.secop.gov.co%2fCO1BusinessLine%2fTendering%2fBuyerDossierWorkspace%2fIndex%3freference%3d180-2023%26createDateFrom%3d29%2f07%2f2023+14%3a13%3a00%26createDateTo%3d29%2f01%2f2024+14%3a13%3a00%26filteringState%3d0%26sortingState%3dLastModifiedDESC%26showAdvancedSearch%3dTrue%26showAdvancedSearchFields%3dFalse%26advSrchFolderCode%3dALL%26selectedDossier%3dCO1.BDOS.5440346%26selectedRequest%3dCO1.REQ.5575535%26&amp;prevCtxLbl=Procesos+de+la+Entidad+Estatal" TargetMode="External"/><Relationship Id="rId26" Type="http://schemas.openxmlformats.org/officeDocument/2006/relationships/hyperlink" Target="https://www.secop.gov.co/CO1BusinessLine/Tendering/ProcedureEdit/View?docUniqueIdentifier=CO1.REQ.5670369&amp;prevCtxUrl=https%3a%2f%2fwww.secop.gov.co%2fCO1BusinessLine%2fTendering%2fBuyerDossierWorkspace%2fIndex%3freference%3d189-2023%26createDateFrom%3d02%2f08%2f2023+14%3a36%3a00%26createDateTo%3d02%2f02%2f2024+14%3a36%3a00%26filteringState%3d0%26sortingState%3dLastModifiedDESC%26showAdvancedSearch%3dTrue%26showAdvancedSearchFields%3dFalse%26advSrchFolderCode%3dALL%26selectedDossier%3dCO1.BDOS.5553433%26selectedRequest%3dCO1.REQ.5670369%26&amp;prevCtxLbl=Procesos+de+la+Entidad+Estatal" TargetMode="External"/><Relationship Id="rId39" Type="http://schemas.openxmlformats.org/officeDocument/2006/relationships/hyperlink" Target="https://www.secop.gov.co/CO1BusinessLine/Tendering/BuyerWorkArea/Index?DocUniqueIdentifier=CO1.BDOS.5525829" TargetMode="External"/><Relationship Id="rId21" Type="http://schemas.openxmlformats.org/officeDocument/2006/relationships/hyperlink" Target="https://www.secop.gov.co/CO1BusinessLine/Tendering/ProcedureEdit/View?docUniqueIdentifier=CO1.REQ.5641105&amp;prevCtxUrl=https%3a%2f%2fwww.secop.gov.co%2fCO1BusinessLine%2fTendering%2fBuyerDossierWorkspace%2fIndex%3freference%3d183-2023%26createDateFrom%3d29%2f07%2f2023+20%3a08%3a00%26createDateTo%3d29%2f01%2f2024+20%3a08%3a00%26filteringState%3d0%26sortingState%3dLastModifiedDESC%26showAdvancedSearch%3dTrue%26showAdvancedSearchFields%3dFalse%26advSrchFolderCode%3dALL%26selectedDossier%3dCO1.BDOS.5523803%26selectedRequest%3dCO1.REQ.5641105%26&amp;prevCtxLbl=Procesos+de+la+Entidad+Estatal" TargetMode="External"/><Relationship Id="rId34" Type="http://schemas.openxmlformats.org/officeDocument/2006/relationships/hyperlink" Target="https://www.secop.gov.co/CO1BusinessLine/Tendering/ProcedureEdit/View?docUniqueIdentifier=CO1.REQ.5646230&amp;prevCtxUrl=https%3a%2f%2fwww.secop.gov.co%2fCO1BusinessLine%2fTendering%2fBuyerDossierWorkspace%2fIndex%3freference%3d199-2023%26createDateFrom%3d01%2f08%2f2023+13%3a38%3a00%26createDateTo%3d01%2f02%2f2024+13%3a38%3a00%26filteringState%3d0%26sortingState%3dLastModifiedDESC%26showAdvancedSearch%3dTrue%26showAdvancedSearchFields%3dFalse%26advSrchFolderCode%3dALL%26selectedDossier%3dCO1.BDOS.5528765%26selectedRequest%3dCO1.REQ.5646230%26&amp;prevCtxLbl=Procesos+de+la+Entidad+Estatal" TargetMode="External"/><Relationship Id="rId42" Type="http://schemas.microsoft.com/office/2019/04/relationships/namedSheetView" Target="../namedSheetViews/namedSheetView1.xml"/><Relationship Id="rId7" Type="http://schemas.openxmlformats.org/officeDocument/2006/relationships/hyperlink" Target="https://www.secop.gov.co/CO1BusinessLine/Tendering/BuyerWorkArea/Index?docUniqueIdentifier=CO1.BDOS.5216196&amp;prevCtxUrl=https%3a%2f%2fwww.secop.gov.co%2fCO1BusinessLine%2fTendering%2fBuyerDossierWorkspace%2fIndex%3freference%3d168-2023%26createDateFrom%3d22%2f06%2f2023+17%3a54%3a00%26createDateTo%3d22%2f12%2f2023+17%3a54%3a00%26filteringState%3d0%26sortingState%3dLastModifiedDESC%26showAdvancedSearch%3dTrue%26showAdvancedSearchFields%3dFalse%26advSrchFolderCode%3dALL%26selectedDossier%3dCO1.BDOS.5216196%26selectedRequest%3dCO1.REQ.5332523%26&amp;prevCtxLbl=Procesos+de+la+Entidad+Estatal" TargetMode="External"/><Relationship Id="rId2" Type="http://schemas.openxmlformats.org/officeDocument/2006/relationships/hyperlink" Target="https://www.secop.gov.co/CO1BusinessLine/Tendering/BuyerWorkArea/Index?docUniqueIdentifier=CO1.BDOS.5109564&amp;prevCtxUrl=https%3a%2f%2fwww.secop.gov.co%2fCO1BusinessLine%2fTendering%2fBuyerDossierWorkspace%2fIndex%3freference%3d162-2023%26createDateFrom%3d22%2f06%2f2023+17%3a51%3a00%26createDateTo%3d22%2f12%2f2023+17%3a51%3a00%26filteringState%3d0%26sortingState%3dLastModifiedDESC%26showAdvancedSearch%3dTrue%26showAdvancedSearchFields%3dFalse%26advSrchFolderCode%3dALL%26selectedDossier%3dCO1.BDOS.5109564%26selectedRequest%3dCO1.REQ.5223881%26&amp;prevCtxLbl=Procesos+de+la+Entidad+Estatal" TargetMode="External"/><Relationship Id="rId16" Type="http://schemas.openxmlformats.org/officeDocument/2006/relationships/hyperlink" Target="https://www.secop.gov.co/CO1BusinessLine/Tendering/ProcedureEdit/View?ProfileName=CCE-11-Procedimiento_Publicidad&amp;PPI=CO1.PPI.29497521&amp;DocUniqueName=Consulta&amp;DocTypeName=NextWay.Entities.Marketplace.Tendering.ProcedureRequest&amp;ProfileVersion=12&amp;DocUniqueIdentifier=CO1.REQ.5640698&amp;prevCtxUrl=https%3a%2f%2fwww.secop.gov.co%2fCO1BusinessLine%2fTendering%2fBuyerWorkArea%2fIndex%3fDocUniqueIdentifier%3dCO1.BDOS.5523630&amp;prevCtxLbl=&amp;Messages=Publicado%20|Success" TargetMode="External"/><Relationship Id="rId20" Type="http://schemas.openxmlformats.org/officeDocument/2006/relationships/hyperlink" Target="https://www.secop.gov.co/CO1BusinessLine/Tendering/BuyerWorkArea/Index?docUniqueIdentifier=CO1.BDOS.5435406&amp;prevCtxUrl=https%3a%2f%2fwww.secop.gov.co%2fCO1BusinessLine%2fTendering%2fBuyerDossierWorkspace%2fIndex%3fcreateDateFrom%3d17%2f07%2f2023+18%3a15%3a13%26createDateTo%3d17%2f01%2f2024+18%3a15%3a13%26filteringState%3d1%26sortingState%3dLastModifiedDESC%26showAdvancedSearch%3dFalse%26showAdvancedSearchFields%3dFalse%26folderCode%3dALL%26selectedDossier%3dCO1.BDOS.5435406%26selectedRequest%3dCO1.REQ.5552473%26&amp;prevCtxLbl=Procesos+de+la+Entidad+Estatal" TargetMode="External"/><Relationship Id="rId29" Type="http://schemas.openxmlformats.org/officeDocument/2006/relationships/hyperlink" Target="https://www.secop.gov.co/CO1BusinessLine/Tendering/ProcedureEdit/View?ProfileName=CCE-11-Procedimiento_Publicidad&amp;PPI=CO1.PPI.29510201&amp;DocUniqueName=Consulta&amp;DocTypeName=NextWay.Entities.Marketplace.Tendering.ProcedureRequest&amp;ProfileVersion=12&amp;DocUniqueIdentifier=CO1.REQ.5644428&amp;prevCtxUrl=https%3a%2f%2fwww.secop.gov.co%2fCO1BusinessLine%2fTendering%2fBuyerWorkArea%2fIndex%3fDocUniqueIdentifier%3dCO1.BDOS.5526983&amp;prevCtxLbl=&amp;Messages=Publicado%20|Success" TargetMode="External"/><Relationship Id="rId41" Type="http://schemas.openxmlformats.org/officeDocument/2006/relationships/table" Target="../tables/table1.xml"/><Relationship Id="rId1" Type="http://schemas.openxmlformats.org/officeDocument/2006/relationships/hyperlink" Target="https://www.secop.gov.co/CO1BusinessLine/Tendering/ProcedureEdit/View?docUniqueIdentifier=CO1.REQ.5236640&amp;prevCtxUrl=https%3a%2f%2fwww.secop.gov.co%2fCO1BusinessLine%2fTendering%2fBuyerDossierWorkspace%2fIndex%3freference%3d158-2023%26createDateFrom%3d20%2f05%2f2023+20%3a05%3a00%26createDateTo%3d20%2f11%2f2023+20%3a05%3a00%26filteringState%3d0%26sortingState%3dLastModifiedDESC%26showAdvancedSearch%3dTrue%26showAdvancedSearchFields%3dTrue%26advSrchFolderCode%3dALL%26selectedDossier%3dCO1.BDOS.5116668%26selectedRequest%3dCO1.REQ.5236640%26&amp;prevCtxLbl=Procesos+de+la+Entidad+Estatal" TargetMode="External"/><Relationship Id="rId6" Type="http://schemas.openxmlformats.org/officeDocument/2006/relationships/hyperlink" Target="https://www.secop.gov.co/CO1BusinessLine/Tendering/ProcedureEdit/View?ProfileName=CCE-11-Procedimiento_Publicidad&amp;PPI=CO1.PPI.29507779&amp;DocUniqueName=Consulta&amp;DocTypeName=NextWay.Entities.Marketplace.Tendering.ProcedureRequest&amp;ProfileVersion=12&amp;DocUniqueIdentifier=CO1.REQ.5643392&amp;prevCtxUrl=https%3a%2f%2fwww.secop.gov.co%2fCO1BusinessLine%2fTendering%2fBuyerWorkArea%2fIndex%3fDocUniqueIdentifier%3dCO1.BDOS.5526289&amp;prevCtxLbl=&amp;Messages=Publicado%20|Success" TargetMode="External"/><Relationship Id="rId11" Type="http://schemas.openxmlformats.org/officeDocument/2006/relationships/hyperlink" Target="https://www.secop.gov.co/CO1BusinessLine/Tendering/ProcedureEdit/View?ProfileName=CCE-11-Procedimiento_Publicidad&amp;PPI=CO1.PPI.28968475&amp;DocUniqueName=Consulta&amp;DocTypeName=NextWay.Entities.Marketplace.Tendering.ProcedureRequest&amp;ProfileVersion=12&amp;DocUniqueIdentifier=CO1.REQ.5451007&amp;prevCtxUrl=https%3a%2f%2fwww.secop.gov.co%2fCO1BusinessLine%2fTendering%2fBuyerWorkArea%2fIndex%3fDocUniqueIdentifier%3dCO1.BDOS.5332826&amp;prevCtxLbl=&amp;Messages=Publicado%20|Success" TargetMode="External"/><Relationship Id="rId24" Type="http://schemas.openxmlformats.org/officeDocument/2006/relationships/hyperlink" Target="https://www.secop.gov.co/CO1BusinessLine/Tendering/ProcedureEdit/View?ProfileName=CCE-11-Procedimiento_Publicidad&amp;PPI=CO1.PPI.29509131&amp;DocUniqueName=Consulta&amp;DocTypeName=NextWay.Entities.Marketplace.Tendering.ProcedureRequest&amp;ProfileVersion=12&amp;DocUniqueIdentifier=CO1.REQ.5644202&amp;prevCtxUrl=https%3a%2f%2fwww.secop.gov.co%2fCO1BusinessLine%2fTendering%2fBuyerWorkArea%2fIndex%3fDocUniqueIdentifier%3dCO1.BDOS.5526776&amp;prevCtxLbl=&amp;Messages=Publicado%20|Success" TargetMode="External"/><Relationship Id="rId32" Type="http://schemas.openxmlformats.org/officeDocument/2006/relationships/hyperlink" Target="https://www.secop.gov.co/CO1BusinessLine/Tendering/ProcedureEdit/View?ProfileName=CCE-11-Procedimiento_Publicidad&amp;PPI=CO1.PPI.29510944&amp;DocUniqueName=Consulta&amp;DocTypeName=NextWay.Entities.Marketplace.Tendering.ProcedureRequest&amp;ProfileVersion=12&amp;DocUniqueIdentifier=CO1.REQ.5644296&amp;prevCtxUrl=https%3a%2f%2fwww.secop.gov.co%2fCO1BusinessLine%2fTendering%2fBuyerWorkArea%2fIndex%3fDocUniqueIdentifier%3dCO1.BDOS.5527516&amp;prevCtxLbl=&amp;Messages=Publicado%20|Success" TargetMode="External"/><Relationship Id="rId37" Type="http://schemas.openxmlformats.org/officeDocument/2006/relationships/hyperlink" Target="https://www.secop.gov.co/CO1BusinessLine/Tendering/ProcedureEdit/View?docUniqueIdentifier=CO1.REQ.5575655&amp;prevCtxUrl=https%3a%2f%2fwww.secop.gov.co%2fCO1BusinessLine%2fTendering%2fBuyerDossierWorkspace%2fIndex%3freference%3d202-2023%26createDateFrom%3d29%2f07%2f2023+14%3a19%3a00%26createDateTo%3d29%2f01%2f2024+14%3a19%3a00%26filteringState%3d0%26sortingState%3dLastModifiedDESC%26showAdvancedSearch%3dTrue%26showAdvancedSearchFields%3dFalse%26advSrchFolderCode%3dALL%26selectedDossier%3dCO1.BDOS.5458594%26selectedRequest%3dCO1.REQ.5575655%26&amp;prevCtxLbl=Procesos+de+la+Entidad+Estatal" TargetMode="External"/><Relationship Id="rId40" Type="http://schemas.openxmlformats.org/officeDocument/2006/relationships/printerSettings" Target="../printerSettings/printerSettings1.bin"/><Relationship Id="rId5" Type="http://schemas.openxmlformats.org/officeDocument/2006/relationships/hyperlink" Target="https://www.secop.gov.co/CO1BusinessLine/Tendering/ProcedureEdit/View?ProfileName=CCE-11-Procedimiento_Publicidad&amp;PPI=CO1.PPI.29508174&amp;DocUniqueName=Consulta&amp;DocTypeName=NextWay.Entities.Marketplace.Tendering.ProcedureRequest&amp;ProfileVersion=12&amp;DocUniqueIdentifier=CO1.REQ.5643732&amp;prevCtxUrl=https%3a%2f%2fwww.secop.gov.co%2fCO1BusinessLine%2fTendering%2fBuyerWorkArea%2fIndex%3fDocUniqueIdentifier%3dCO1.BDOS.5526610&amp;prevCtxLbl=&amp;Messages=Publicado%20|Success" TargetMode="External"/><Relationship Id="rId15" Type="http://schemas.openxmlformats.org/officeDocument/2006/relationships/hyperlink" Target="https://www.secop.gov.co/CO1BusinessLine/Tendering/ProcedureEdit/View?docUniqueIdentifier=CO1.REQ.5466656&amp;prevCtxUrl=https%3a%2f%2fwww.secop.gov.co%2fCO1BusinessLine%2fTendering%2fBuyerDossierWorkspace%2fIndex%3freference%3d175-2023%26createDateFrom%3d29%2f07%2f2023+14%3a13%3a00%26createDateTo%3d29%2f01%2f2024+14%3a13%3a00%26filteringState%3d0%26sortingState%3dLastModifiedDESC%26showAdvancedSearch%3dTrue%26showAdvancedSearchFields%3dFalse%26advSrchFolderCode%3dALL%26selectedDossier%3dCO1.BDOS.5348727%26selectedRequest%3dCO1.REQ.5466656%26&amp;prevCtxLbl=Procesos+de+la+Entidad+Estatal" TargetMode="External"/><Relationship Id="rId23" Type="http://schemas.openxmlformats.org/officeDocument/2006/relationships/hyperlink" Target="https://www.secop.gov.co/CO1BusinessLine/Tendering/BuyerWorkArea/Index?DocUniqueIdentifier=CO1.BDOS.5553762" TargetMode="External"/><Relationship Id="rId28" Type="http://schemas.openxmlformats.org/officeDocument/2006/relationships/hyperlink" Target="https://www.secop.gov.co/CO1BusinessLine/Tendering/BuyerWorkArea/Index?docUniqueIdentifier=CO1.BDOS.5435363&amp;prevCtxUrl=https%3a%2f%2fwww.secop.gov.co%2fCO1BusinessLine%2fTendering%2fBuyerDossierWorkspace%2fIndex%3fcreateDateFrom%3d17%2f07%2f2023+18%3a15%3a53%26createDateTo%3d17%2f01%2f2024+18%3a15%3a53%26filteringState%3d1%26sortingState%3dLastModifiedDESC%26showAdvancedSearch%3dFalse%26showAdvancedSearchFields%3dFalse%26folderCode%3dALL%26selectedDossier%3dCO1.BDOS.5435363%26selectedRequest%3dCO1.REQ.5552786%26&amp;prevCtxLbl=Procesos+de+la+Entidad+Estatal" TargetMode="External"/><Relationship Id="rId36" Type="http://schemas.openxmlformats.org/officeDocument/2006/relationships/hyperlink" Target="https://www.secop.gov.co/CO1BusinessLine/Tendering/ProcedureEdit/View?docUniqueIdentifier=CO1.REQ.5642147&amp;prevCtxUrl=https%3a%2f%2fwww.secop.gov.co%2fCO1BusinessLine%2fTendering%2fBuyerDossierWorkspace%2fIndex%3freference%3d201-2023%26createDateFrom%3d29%2f07%2f2023+20%3a09%3a00%26createDateTo%3d29%2f01%2f2024+20%3a09%3a00%26filteringState%3d0%26sortingState%3dLastModifiedDESC%26showAdvancedSearch%3dTrue%26showAdvancedSearchFields%3dFalse%26advSrchFolderCode%3dALL%26selectedDossier%3dCO1.BDOS.5524470%26selectedRequest%3dCO1.REQ.5642147%26&amp;prevCtxLbl=Procesos+de+la+Entidad+Estatal" TargetMode="External"/><Relationship Id="rId10" Type="http://schemas.openxmlformats.org/officeDocument/2006/relationships/hyperlink" Target="https://www.secop.gov.co/CO1BusinessLine/Tendering/ProcedureEdit/View?ProfileName=CCE-11-Procedimiento_Publicidad&amp;PPI=CO1.PPI.29507723&amp;DocUniqueName=Consulta&amp;DocTypeName=NextWay.Entities.Marketplace.Tendering.ProcedureRequest&amp;ProfileVersion=12&amp;DocUniqueIdentifier=CO1.REQ.5643704&amp;prevCtxUrl=https%3a%2f%2fwww.secop.gov.co%2fCO1BusinessLine%2fTendering%2fBuyerWorkArea%2fIndex%3fDocUniqueIdentifier%3dCO1.BDOS.5526269&amp;prevCtxLbl=&amp;Messages=Publicado%20|Success" TargetMode="External"/><Relationship Id="rId19" Type="http://schemas.openxmlformats.org/officeDocument/2006/relationships/hyperlink" Target="https://www.secop.gov.co/CO1BusinessLine/Tendering/ProcedureEdit/View?docUniqueIdentifier=CO1.REQ.5470891&amp;prevCtxUrl=https%3a%2f%2fwww.secop.gov.co%2fCO1BusinessLine%2fTendering%2fBuyerDossierWorkspace%2fIndex%3freference%3d181-2023%26createDateFrom%3d29%2f07%2f2023+14%3a14%3a00%26createDateTo%3d29%2f01%2f2024+14%3a14%3a00%26filteringState%3d0%26sortingState%3dLastModifiedDESC%26showAdvancedSearch%3dTrue%26showAdvancedSearchFields%3dFalse%26advSrchFolderCode%3dALL%26selectedDossier%3dCO1.BDOS.5352571%26selectedRequest%3dCO1.REQ.5470891%26&amp;prevCtxLbl=Procesos+de+la+Entidad+Estatal" TargetMode="External"/><Relationship Id="rId31" Type="http://schemas.openxmlformats.org/officeDocument/2006/relationships/hyperlink" Target="https://www.secop.gov.co/CO1BusinessLine/Tendering/ProcedureEdit/View?docUniqueIdentifier=CO1.REQ.5575316&amp;prevCtxUrl=https%3a%2f%2fwww.secop.gov.co%2fCO1BusinessLine%2fTendering%2fBuyerDossierWorkspace%2fIndex%3freference%3d195-2023%26createDateFrom%3d29%2f07%2f2023+14%3a15%3a00%26createDateTo%3d29%2f01%2f2024+14%3a15%3a00%26filteringState%3d0%26sortingState%3dLastModifiedDESC%26showAdvancedSearch%3dTrue%26showAdvancedSearchFields%3dFalse%26advSrchFolderCode%3dALL%26selectedDossier%3dCO1.BDOS.5458172%26selectedRequest%3dCO1.REQ.5575316%26&amp;prevCtxLbl=Procesos+de+la+Entidad+Estatal" TargetMode="External"/><Relationship Id="rId4" Type="http://schemas.openxmlformats.org/officeDocument/2006/relationships/hyperlink" Target="https://www.secop.gov.co/CO1BusinessLine/Tendering/BuyerWorkArea/Index?docUniqueIdentifier=CO1.BDOS.5172798&amp;prevCtxUrl=https%3a%2f%2fwww.secop.gov.co%2fCO1BusinessLine%2fTendering%2fBuyerDossierWorkspace%2fIndex%3freference%3d165-2023%26createDateFrom%3d22%2f06%2f2023+17%3a53%3a00%26createDateTo%3d22%2f12%2f2023+17%3a53%3a00%26filteringState%3d0%26sortingState%3dLastModifiedDESC%26showAdvancedSearch%3dTrue%26showAdvancedSearchFields%3dFalse%26advSrchFolderCode%3dALL%26selectedDossier%3dCO1.BDOS.5172798%26selectedRequest%3dCO1.REQ.5288562%26&amp;prevCtxLbl=Procesos+de+la+Entidad+Estatal" TargetMode="External"/><Relationship Id="rId9" Type="http://schemas.openxmlformats.org/officeDocument/2006/relationships/hyperlink" Target="https://www.secop.gov.co/CO1BusinessLine/Tendering/BuyerWorkArea/Index?docUniqueIdentifier=CO1.BDOS.5213856&amp;prevCtxUrl=https%3a%2f%2fwww.secop.gov.co%2fCO1BusinessLine%2fTendering%2fBuyerDossierWorkspace%2fIndex%3freference%3d170-2023%26createDateFrom%3d22%2f06%2f2023+17%3a55%3a00%26createDateTo%3d22%2f12%2f2023+17%3a55%3a00%26filteringState%3d0%26sortingState%3dLastModifiedDESC%26showAdvancedSearch%3dTrue%26showAdvancedSearchFields%3dFalse%26advSrchFolderCode%3dALL%26selectedDossier%3dCO1.BDOS.5213856%26selectedRequest%3dCO1.REQ.5332014%26&amp;prevCtxLbl=Procesos+de+la+Entidad+Estatal" TargetMode="External"/><Relationship Id="rId14" Type="http://schemas.openxmlformats.org/officeDocument/2006/relationships/hyperlink" Target="https://www.secop.gov.co/CO1BusinessLine/Tendering/ProcedureEdit/View?docUniqueIdentifier=CO1.REQ.5670699&amp;prevCtxUrl=https%3a%2f%2fwww.secop.gov.co%2fCO1BusinessLine%2fTendering%2fBuyerDossierWorkspace%2fIndex%3freference%3d174-2023%26createDateFrom%3d02%2f08%2f2023+14%3a35%3a00%26createDateTo%3d02%2f02%2f2024+14%3a35%3a00%26filteringState%3d0%26sortingState%3dLastModifiedDESC%26showAdvancedSearch%3dTrue%26showAdvancedSearchFields%3dFalse%26advSrchFolderCode%3dALL%26selectedDossier%3dCO1.BDOS.5554120%26selectedRequest%3dCO1.REQ.5670699%26&amp;prevCtxLbl=Procesos+de+la+Entidad+Estatal" TargetMode="External"/><Relationship Id="rId22" Type="http://schemas.openxmlformats.org/officeDocument/2006/relationships/hyperlink" Target="https://www.secop.gov.co/CO1BusinessLine/Tendering/ProcedureEdit/View?docUniqueIdentifier=CO1.REQ.5558786&amp;prevCtxUrl=https%3a%2f%2fwww.secop.gov.co%2fCO1BusinessLine%2fTendering%2fBuyerDossierWorkspace%2fIndex%3freference%3d184-2023%26createDateFrom%3d29%2f07%2f2023+14%3a14%3a00%26createDateTo%3d29%2f01%2f2024+14%3a14%3a00%26filteringState%3d0%26sortingState%3dLastModifiedDESC%26showAdvancedSearch%3dTrue%26showAdvancedSearchFields%3dFalse%26advSrchFolderCode%3dALL%26selectedDossier%3dCO1.BDOS.5440354%26selectedRequest%3dCO1.REQ.5558786%26&amp;prevCtxLbl=Procesos+de+la+Entidad+Estatal" TargetMode="External"/><Relationship Id="rId27" Type="http://schemas.openxmlformats.org/officeDocument/2006/relationships/hyperlink" Target="https://www.secop.gov.co/CO1BusinessLine/Tendering/ProcedureEdit/View?docUniqueIdentifier=CO1.REQ.5557513&amp;prevCtxUrl=https%3a%2f%2fwww.secop.gov.co%2fCO1BusinessLine%2fTendering%2fBuyerDossierWorkspace%2fIndex%3freference%3d190-2023%26createDateFrom%3d29%2f07%2f2023+14%3a14%3a00%26createDateTo%3d29%2f01%2f2024+14%3a14%3a00%26filteringState%3d0%26sortingState%3dLastModifiedDESC%26showAdvancedSearch%3dTrue%26showAdvancedSearchFields%3dFalse%26advSrchFolderCode%3dALL%26selectedDossier%3dCO1.BDOS.5440116%26selectedRequest%3dCO1.REQ.5557513%26&amp;prevCtxLbl=Procesos+de+la+Entidad+Estatal" TargetMode="External"/><Relationship Id="rId30" Type="http://schemas.openxmlformats.org/officeDocument/2006/relationships/hyperlink" Target="https://www.secop.gov.co/CO1BusinessLine/Tendering/BuyerWorkArea/Index?DocUniqueIdentifier=CO1.BDOS.5553461" TargetMode="External"/><Relationship Id="rId35" Type="http://schemas.openxmlformats.org/officeDocument/2006/relationships/hyperlink" Target="https://www.secop.gov.co/CO1BusinessLine/Tendering/BuyerWorkArea/Index?DocUniqueIdentifier=CO1.BDOS.5553929" TargetMode="External"/><Relationship Id="rId8" Type="http://schemas.openxmlformats.org/officeDocument/2006/relationships/hyperlink" Target="https://www.secop.gov.co/CO1BusinessLine/Tendering/ProcedureEdit/View?ProfileName=CCE-11-Procedimiento_Publicidad&amp;PPI=CO1.PPI.29507152&amp;DocUniqueName=Consulta&amp;DocTypeName=NextWay.Entities.Marketplace.Tendering.ProcedureRequest&amp;ProfileVersion=12&amp;DocUniqueIdentifier=CO1.REQ.5643644&amp;prevCtxUrl=https%3a%2f%2fwww.secop.gov.co%2fCO1BusinessLine%2fTendering%2fBuyerWorkArea%2fIndex%3fDocUniqueIdentifier%3dCO1.BDOS.5526240&amp;prevCtxLbl=&amp;Messages=Publicado%20|Success" TargetMode="External"/><Relationship Id="rId3" Type="http://schemas.openxmlformats.org/officeDocument/2006/relationships/hyperlink" Target="https://www.secop.gov.co/CO1BusinessLine/Tendering/ProcedureEdit/View?docUniqueIdentifier=CO1.REQ.5617857&amp;prevCtxUrl=https%3a%2f%2fwww.secop.gov.co%2fCO1BusinessLine%2fTendering%2fBuyerDossierWorkspace%2fIndex%3freference%3d163-2023%26createDateFrom%3d29%2f07%2f2023+14%3a00%3a00%26createDateTo%3d29%2f01%2f2024+14%3a00%3a00%26filteringState%3d0%26sortingState%3dLastModifiedDESC%26showAdvancedSearch%3dTrue%26showAdvancedSearchFields%3dFalse%26advSrchFolderCode%3dALL%26selectedDossier%3dCO1.BDOS.5500456%26selectedRequest%3dCO1.REQ.5617857%26&amp;prevCtxLbl=Procesos+de+la+Entidad+Estatal" TargetMode="External"/><Relationship Id="rId12" Type="http://schemas.openxmlformats.org/officeDocument/2006/relationships/hyperlink" Target="https://www.secop.gov.co/CO1BusinessLine/Tendering/ProcedureEdit/View?ProfileName=CCE-11-Procedimiento_Publicidad&amp;PPI=CO1.PPI.29507493&amp;DocUniqueName=Consulta&amp;DocTypeName=NextWay.Entities.Marketplace.Tendering.ProcedureRequest&amp;ProfileVersion=12&amp;DocUniqueIdentifier=CO1.REQ.5643665&amp;prevCtxUrl=https%3a%2f%2fwww.secop.gov.co%2fCO1BusinessLine%2fTendering%2fBuyerWorkArea%2fIndex%3fDocUniqueIdentifier%3dCO1.BDOS.5526258&amp;prevCtxLbl=&amp;Messages=Publicado%20|Success" TargetMode="External"/><Relationship Id="rId17" Type="http://schemas.openxmlformats.org/officeDocument/2006/relationships/hyperlink" Target="https://www.secop.gov.co/CO1BusinessLine/Tendering/ProcedureEdit/View?docUniqueIdentifier=CO1.REQ.5640633&amp;prevCtxUrl=https%3a%2f%2fwww.secop.gov.co%2fCO1BusinessLine%2fTendering%2fBuyerDossierWorkspace%2fIndex%3freference%3d177-2023%26createDateFrom%3d29%2f07%2f2023+14%3a15%3a00%26createDateTo%3d29%2f01%2f2024+14%3a15%3a00%26filteringState%3d0%26sortingState%3dLastModifiedDESC%26showAdvancedSearch%3dTrue%26showAdvancedSearchFields%3dFalse%26advSrchFolderCode%3dALL%26selectedDossier%3dCO1.BDOS.5523410%26selectedRequest%3dCO1.REQ.5640633%26&amp;prevCtxLbl=Procesos+de+la+Entidad+Estatal" TargetMode="External"/><Relationship Id="rId25" Type="http://schemas.openxmlformats.org/officeDocument/2006/relationships/hyperlink" Target="https://www.secop.gov.co/CO1BusinessLine/Tendering/ProcedureEdit/View?docUniqueIdentifier=CO1.REQ.5551523&amp;prevCtxUrl=https%3a%2f%2fwww.secop.gov.co%2fCO1BusinessLine%2fTendering%2fBuyerDossierWorkspace%2fIndex%3freference%3d187-2023%26createDateFrom%3d29%2f07%2f2023+14%3a11%3a00%26createDateTo%3d29%2f01%2f2024+14%3a11%3a00%26filteringState%3d0%26sortingState%3dLastModifiedDESC%26showAdvancedSearch%3dTrue%26showAdvancedSearchFields%3dFalse%26advSrchFolderCode%3dALL%26selectedDossier%3dCO1.BDOS.5434120%26selectedRequest%3dCO1.REQ.5551523%26&amp;prevCtxLbl=Procesos+de+la+Entidad+Estatal" TargetMode="External"/><Relationship Id="rId33" Type="http://schemas.openxmlformats.org/officeDocument/2006/relationships/hyperlink" Target="https://www.secop.gov.co/CO1BusinessLine/Tendering/ProcedureEdit/View?docUniqueIdentifier=CO1.REQ.5575366&amp;prevCtxUrl=https%3a%2f%2fwww.secop.gov.co%2fCO1BusinessLine%2fTendering%2fBuyerDossierWorkspace%2fIndex%3freference%3d198-2023%26createDateFrom%3d29%2f07%2f2023+14%3a18%3a00%26createDateTo%3d29%2f01%2f2024+14%3a18%3a00%26filteringState%3d0%26sortingState%3dLastModifiedDESC%26showAdvancedSearch%3dTrue%26showAdvancedSearchFields%3dFalse%26advSrchFolderCode%3dALL%26selectedDossier%3dCO1.BDOS.5458516%26selectedRequest%3dCO1.REQ.5575366%26&amp;prevCtxLbl=Procesos+de+la+Entidad+Estatal" TargetMode="External"/><Relationship Id="rId38" Type="http://schemas.openxmlformats.org/officeDocument/2006/relationships/hyperlink" Target="https://www.secop.gov.co/CO1BusinessLine/Tendering/ProcedureEdit/View?docUniqueIdentifier=CO1.REQ.5645747&amp;prevCtxUrl=https%3a%2f%2fwww.secop.gov.co%2fCO1BusinessLine%2fTendering%2fBuyerDossierWorkspace%2fIndex%3fcreateDateFrom%3d01%2f08%2f2023+13%3a42%3a18%26createDateTo%3d01%2f02%2f2024+13%3a42%3a18%26filteringState%3d0%26sortingState%3dLastModifiedDESC%26showAdvancedSearch%3dFalse%26showAdvancedSearchFields%3dFalse%26folderCode%3dALL%26selectedDossier%3dCO1.BDOS.5528260%26selectedRequest%3dCO1.REQ.5645747%26&amp;prevCtxLbl=Procesos+de+la+Entidad+Estatal"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F07A0-2B4B-4531-950A-7E5F50317066}">
  <dimension ref="A1:Q267"/>
  <sheetViews>
    <sheetView showGridLines="0" topLeftCell="A116" zoomScale="90" zoomScaleNormal="90" workbookViewId="0">
      <selection activeCell="F117" sqref="F117"/>
    </sheetView>
  </sheetViews>
  <sheetFormatPr defaultColWidth="11.42578125" defaultRowHeight="14.45"/>
  <cols>
    <col min="1" max="1" width="16.5703125" style="27" customWidth="1"/>
    <col min="2" max="2" width="16" style="27" customWidth="1"/>
    <col min="3" max="3" width="15.42578125" style="29" customWidth="1"/>
    <col min="4" max="4" width="15.140625" style="27" customWidth="1"/>
    <col min="5" max="5" width="15.85546875" style="27" customWidth="1"/>
    <col min="6" max="6" width="36.5703125" style="27" customWidth="1"/>
    <col min="7" max="7" width="15.42578125" style="43" customWidth="1"/>
    <col min="8" max="8" width="28.85546875" style="43" customWidth="1"/>
    <col min="9" max="9" width="21.42578125" style="27" bestFit="1" customWidth="1"/>
    <col min="10" max="10" width="11.5703125" style="27" hidden="1" customWidth="1"/>
    <col min="11" max="11" width="13.140625" style="27" hidden="1" customWidth="1"/>
    <col min="12" max="12" width="13" style="27" hidden="1" customWidth="1"/>
    <col min="13" max="13" width="16.28515625" style="27" customWidth="1"/>
    <col min="14" max="14" width="17.42578125" style="27" customWidth="1"/>
    <col min="15" max="15" width="12.85546875" style="27" bestFit="1" customWidth="1"/>
    <col min="16" max="16" width="42.85546875" style="27" customWidth="1"/>
    <col min="17" max="18" width="35.28515625" style="27" customWidth="1"/>
    <col min="19" max="16384" width="11.42578125" style="27"/>
  </cols>
  <sheetData>
    <row r="1" spans="1:17">
      <c r="A1" s="23" t="s">
        <v>0</v>
      </c>
    </row>
    <row r="2" spans="1:17">
      <c r="A2" s="23" t="s">
        <v>1</v>
      </c>
      <c r="B2" s="23"/>
      <c r="C2" s="23"/>
      <c r="D2" s="23"/>
      <c r="E2" s="23"/>
      <c r="F2" s="24"/>
      <c r="G2" s="24"/>
      <c r="H2" s="24"/>
      <c r="I2" s="24"/>
      <c r="J2" s="24"/>
      <c r="K2" s="24"/>
      <c r="L2" s="24"/>
      <c r="M2" s="25"/>
      <c r="N2" s="25"/>
      <c r="O2" s="25"/>
      <c r="P2" s="25"/>
      <c r="Q2" s="26"/>
    </row>
    <row r="3" spans="1:17" ht="72.599999999999994">
      <c r="A3" s="44" t="s">
        <v>2</v>
      </c>
      <c r="B3" s="45" t="s">
        <v>3</v>
      </c>
      <c r="C3" s="44" t="s">
        <v>4</v>
      </c>
      <c r="D3" s="44" t="s">
        <v>5</v>
      </c>
      <c r="E3" s="60" t="s">
        <v>6</v>
      </c>
      <c r="F3" s="45" t="s">
        <v>7</v>
      </c>
      <c r="G3" s="44" t="s">
        <v>8</v>
      </c>
      <c r="H3" s="44" t="s">
        <v>9</v>
      </c>
      <c r="I3" s="45" t="s">
        <v>10</v>
      </c>
      <c r="J3" s="45" t="s">
        <v>11</v>
      </c>
      <c r="K3" s="45" t="s">
        <v>12</v>
      </c>
      <c r="L3" s="45" t="s">
        <v>13</v>
      </c>
      <c r="M3" s="45" t="s">
        <v>14</v>
      </c>
      <c r="N3" s="45" t="s">
        <v>15</v>
      </c>
      <c r="O3" s="45" t="s">
        <v>16</v>
      </c>
      <c r="P3" s="44" t="s">
        <v>17</v>
      </c>
    </row>
    <row r="4" spans="1:17" ht="217.5">
      <c r="A4" s="29" t="s">
        <v>18</v>
      </c>
      <c r="B4" s="53" t="s">
        <v>19</v>
      </c>
      <c r="C4" s="53" t="s">
        <v>20</v>
      </c>
      <c r="D4" s="32" t="s">
        <v>21</v>
      </c>
      <c r="E4" s="56">
        <v>45219</v>
      </c>
      <c r="F4" s="55" t="s">
        <v>22</v>
      </c>
      <c r="G4" s="49" t="s">
        <v>23</v>
      </c>
      <c r="H4" s="53" t="s">
        <v>24</v>
      </c>
      <c r="I4" s="50">
        <v>3900000</v>
      </c>
      <c r="J4" s="50" t="s">
        <v>25</v>
      </c>
      <c r="K4" s="33"/>
      <c r="L4" s="50" t="s">
        <v>25</v>
      </c>
      <c r="M4" s="56">
        <v>45224</v>
      </c>
      <c r="N4" s="56">
        <v>45226</v>
      </c>
      <c r="O4" s="51" t="s">
        <v>26</v>
      </c>
      <c r="P4" s="64" t="s">
        <v>27</v>
      </c>
    </row>
    <row r="5" spans="1:17" ht="217.5">
      <c r="A5" s="29" t="s">
        <v>28</v>
      </c>
      <c r="B5" s="53" t="s">
        <v>29</v>
      </c>
      <c r="C5" s="53" t="s">
        <v>20</v>
      </c>
      <c r="D5" s="32" t="s">
        <v>30</v>
      </c>
      <c r="E5" s="56">
        <v>45224</v>
      </c>
      <c r="F5" s="55" t="s">
        <v>31</v>
      </c>
      <c r="G5" s="49" t="s">
        <v>32</v>
      </c>
      <c r="H5" s="53" t="s">
        <v>33</v>
      </c>
      <c r="I5" s="50">
        <v>1531973274</v>
      </c>
      <c r="J5" s="50" t="s">
        <v>25</v>
      </c>
      <c r="K5" s="33"/>
      <c r="L5" s="50" t="s">
        <v>25</v>
      </c>
      <c r="M5" s="56">
        <v>45231</v>
      </c>
      <c r="N5" s="56">
        <v>45961</v>
      </c>
      <c r="O5" s="54" t="s">
        <v>26</v>
      </c>
      <c r="P5" s="64" t="s">
        <v>34</v>
      </c>
    </row>
    <row r="6" spans="1:17" ht="217.5">
      <c r="A6" s="29" t="s">
        <v>35</v>
      </c>
      <c r="B6" s="53" t="s">
        <v>19</v>
      </c>
      <c r="C6" s="53" t="s">
        <v>20</v>
      </c>
      <c r="D6" s="32" t="s">
        <v>36</v>
      </c>
      <c r="E6" s="56">
        <v>45229</v>
      </c>
      <c r="F6" s="55" t="s">
        <v>37</v>
      </c>
      <c r="G6" s="49" t="s">
        <v>38</v>
      </c>
      <c r="H6" s="53" t="s">
        <v>39</v>
      </c>
      <c r="I6" s="50">
        <v>100000000</v>
      </c>
      <c r="J6" s="50" t="s">
        <v>25</v>
      </c>
      <c r="K6" s="33"/>
      <c r="L6" s="50" t="s">
        <v>25</v>
      </c>
      <c r="M6" s="56">
        <v>45273</v>
      </c>
      <c r="N6" s="56">
        <v>46368</v>
      </c>
      <c r="O6" s="51" t="s">
        <v>40</v>
      </c>
      <c r="P6" s="64" t="s">
        <v>41</v>
      </c>
    </row>
    <row r="7" spans="1:17" ht="203.1">
      <c r="A7" s="29" t="s">
        <v>42</v>
      </c>
      <c r="B7" s="53" t="s">
        <v>43</v>
      </c>
      <c r="C7" s="53" t="s">
        <v>20</v>
      </c>
      <c r="D7" s="32" t="s">
        <v>44</v>
      </c>
      <c r="E7" s="56">
        <v>45273</v>
      </c>
      <c r="F7" s="55" t="s">
        <v>45</v>
      </c>
      <c r="G7" s="49" t="s">
        <v>46</v>
      </c>
      <c r="H7" s="53" t="s">
        <v>47</v>
      </c>
      <c r="I7" s="50">
        <v>161890483</v>
      </c>
      <c r="J7" s="50" t="s">
        <v>25</v>
      </c>
      <c r="K7" s="30"/>
      <c r="L7" s="50" t="s">
        <v>25</v>
      </c>
      <c r="M7" s="57">
        <v>45273</v>
      </c>
      <c r="N7" s="57">
        <v>46733</v>
      </c>
      <c r="O7" s="51" t="s">
        <v>40</v>
      </c>
      <c r="P7" s="64" t="s">
        <v>48</v>
      </c>
    </row>
    <row r="8" spans="1:17" ht="217.5">
      <c r="A8" s="29" t="s">
        <v>49</v>
      </c>
      <c r="B8" s="53" t="s">
        <v>19</v>
      </c>
      <c r="C8" s="53" t="s">
        <v>50</v>
      </c>
      <c r="D8" s="32" t="s">
        <v>51</v>
      </c>
      <c r="E8" s="56">
        <v>45237</v>
      </c>
      <c r="F8" s="55" t="s">
        <v>52</v>
      </c>
      <c r="G8" s="49" t="s">
        <v>53</v>
      </c>
      <c r="H8" s="53" t="s">
        <v>54</v>
      </c>
      <c r="I8" s="50">
        <v>116218899</v>
      </c>
      <c r="J8" s="50" t="s">
        <v>25</v>
      </c>
      <c r="K8" s="33"/>
      <c r="L8" s="50" t="s">
        <v>25</v>
      </c>
      <c r="M8" s="56">
        <v>45238</v>
      </c>
      <c r="N8" s="56">
        <v>46333</v>
      </c>
      <c r="O8" s="51" t="s">
        <v>40</v>
      </c>
      <c r="P8" s="64" t="s">
        <v>55</v>
      </c>
    </row>
    <row r="9" spans="1:17" ht="159.6">
      <c r="A9" s="29" t="s">
        <v>56</v>
      </c>
      <c r="B9" s="53" t="s">
        <v>19</v>
      </c>
      <c r="C9" s="53" t="s">
        <v>20</v>
      </c>
      <c r="D9" s="32" t="s">
        <v>57</v>
      </c>
      <c r="E9" s="56">
        <v>45244</v>
      </c>
      <c r="F9" s="55" t="s">
        <v>58</v>
      </c>
      <c r="G9" s="49" t="s">
        <v>59</v>
      </c>
      <c r="H9" s="53" t="s">
        <v>60</v>
      </c>
      <c r="I9" s="50">
        <v>23500000</v>
      </c>
      <c r="J9" s="50" t="s">
        <v>25</v>
      </c>
      <c r="K9" s="33"/>
      <c r="L9" s="50" t="s">
        <v>25</v>
      </c>
      <c r="M9" s="56">
        <v>45244</v>
      </c>
      <c r="N9" s="56">
        <v>45291</v>
      </c>
      <c r="O9" s="51" t="s">
        <v>26</v>
      </c>
      <c r="P9" s="64" t="s">
        <v>61</v>
      </c>
    </row>
    <row r="10" spans="1:17" ht="159.6">
      <c r="A10" s="29" t="s">
        <v>62</v>
      </c>
      <c r="B10" s="53" t="s">
        <v>19</v>
      </c>
      <c r="C10" s="53" t="s">
        <v>20</v>
      </c>
      <c r="D10" s="32" t="s">
        <v>63</v>
      </c>
      <c r="E10" s="56">
        <v>45245</v>
      </c>
      <c r="F10" s="55" t="s">
        <v>64</v>
      </c>
      <c r="G10" s="49" t="s">
        <v>65</v>
      </c>
      <c r="H10" s="53" t="s">
        <v>66</v>
      </c>
      <c r="I10" s="50">
        <v>33320000</v>
      </c>
      <c r="J10" s="50" t="s">
        <v>25</v>
      </c>
      <c r="K10" s="33"/>
      <c r="L10" s="50" t="s">
        <v>25</v>
      </c>
      <c r="M10" s="56">
        <v>45245</v>
      </c>
      <c r="N10" s="56">
        <v>45291</v>
      </c>
      <c r="O10" s="51" t="s">
        <v>26</v>
      </c>
      <c r="P10" s="64" t="s">
        <v>67</v>
      </c>
    </row>
    <row r="11" spans="1:17" ht="217.5">
      <c r="A11" s="29" t="s">
        <v>68</v>
      </c>
      <c r="B11" s="53" t="s">
        <v>19</v>
      </c>
      <c r="C11" s="53" t="s">
        <v>69</v>
      </c>
      <c r="D11" s="32" t="s">
        <v>70</v>
      </c>
      <c r="E11" s="56">
        <v>45245</v>
      </c>
      <c r="F11" s="55" t="s">
        <v>71</v>
      </c>
      <c r="G11" s="49" t="s">
        <v>72</v>
      </c>
      <c r="H11" s="53" t="s">
        <v>73</v>
      </c>
      <c r="I11" s="50">
        <v>35774115</v>
      </c>
      <c r="J11" s="50" t="s">
        <v>25</v>
      </c>
      <c r="K11" s="30"/>
      <c r="L11" s="50" t="s">
        <v>25</v>
      </c>
      <c r="M11" s="56">
        <v>45245</v>
      </c>
      <c r="N11" s="56">
        <v>45275</v>
      </c>
      <c r="O11" s="51" t="s">
        <v>26</v>
      </c>
      <c r="P11" s="64" t="s">
        <v>74</v>
      </c>
    </row>
    <row r="12" spans="1:17" ht="159.6">
      <c r="A12" s="29" t="s">
        <v>49</v>
      </c>
      <c r="B12" s="53" t="s">
        <v>19</v>
      </c>
      <c r="C12" s="53" t="s">
        <v>20</v>
      </c>
      <c r="D12" s="32" t="s">
        <v>75</v>
      </c>
      <c r="E12" s="56">
        <v>45250</v>
      </c>
      <c r="F12" s="55" t="s">
        <v>76</v>
      </c>
      <c r="G12" s="49" t="s">
        <v>77</v>
      </c>
      <c r="H12" s="53" t="s">
        <v>78</v>
      </c>
      <c r="I12" s="50">
        <v>41851030</v>
      </c>
      <c r="J12" s="50" t="s">
        <v>25</v>
      </c>
      <c r="K12" s="30"/>
      <c r="L12" s="50" t="s">
        <v>25</v>
      </c>
      <c r="M12" s="56">
        <v>45250</v>
      </c>
      <c r="N12" s="56">
        <v>45989</v>
      </c>
      <c r="O12" s="54" t="s">
        <v>26</v>
      </c>
      <c r="P12" s="64" t="s">
        <v>79</v>
      </c>
    </row>
    <row r="13" spans="1:17" ht="217.5">
      <c r="A13" s="29" t="s">
        <v>49</v>
      </c>
      <c r="B13" s="53" t="s">
        <v>19</v>
      </c>
      <c r="C13" s="53" t="s">
        <v>69</v>
      </c>
      <c r="D13" s="32" t="s">
        <v>80</v>
      </c>
      <c r="E13" s="56">
        <v>45250</v>
      </c>
      <c r="F13" s="55" t="s">
        <v>81</v>
      </c>
      <c r="G13" s="49" t="s">
        <v>82</v>
      </c>
      <c r="H13" s="53" t="s">
        <v>83</v>
      </c>
      <c r="I13" s="50">
        <v>32863067</v>
      </c>
      <c r="J13" s="50" t="s">
        <v>25</v>
      </c>
      <c r="K13" s="30"/>
      <c r="L13" s="50" t="s">
        <v>25</v>
      </c>
      <c r="M13" s="56">
        <v>45250</v>
      </c>
      <c r="N13" s="56">
        <v>45258</v>
      </c>
      <c r="O13" s="51" t="s">
        <v>26</v>
      </c>
      <c r="P13" s="64" t="s">
        <v>84</v>
      </c>
    </row>
    <row r="14" spans="1:17" ht="159.6">
      <c r="A14" s="29" t="s">
        <v>49</v>
      </c>
      <c r="B14" s="53" t="s">
        <v>19</v>
      </c>
      <c r="C14" s="53" t="s">
        <v>85</v>
      </c>
      <c r="D14" s="32" t="s">
        <v>86</v>
      </c>
      <c r="E14" s="56">
        <v>45252</v>
      </c>
      <c r="F14" s="55" t="s">
        <v>87</v>
      </c>
      <c r="G14" s="49" t="s">
        <v>88</v>
      </c>
      <c r="H14" s="53" t="s">
        <v>89</v>
      </c>
      <c r="I14" s="50">
        <v>44018386</v>
      </c>
      <c r="J14" s="50" t="s">
        <v>25</v>
      </c>
      <c r="K14" s="30"/>
      <c r="L14" s="50" t="s">
        <v>25</v>
      </c>
      <c r="M14" s="56">
        <v>45260</v>
      </c>
      <c r="N14" s="56">
        <v>45657</v>
      </c>
      <c r="O14" s="51" t="s">
        <v>26</v>
      </c>
      <c r="P14" s="64" t="s">
        <v>90</v>
      </c>
    </row>
    <row r="15" spans="1:17" ht="159.6">
      <c r="A15" s="29" t="s">
        <v>49</v>
      </c>
      <c r="B15" s="53" t="s">
        <v>29</v>
      </c>
      <c r="C15" s="53" t="s">
        <v>69</v>
      </c>
      <c r="D15" s="32" t="s">
        <v>91</v>
      </c>
      <c r="E15" s="56">
        <v>45253</v>
      </c>
      <c r="F15" s="55" t="s">
        <v>92</v>
      </c>
      <c r="G15" s="49" t="s">
        <v>93</v>
      </c>
      <c r="H15" s="53" t="s">
        <v>94</v>
      </c>
      <c r="I15" s="50">
        <v>2273211463</v>
      </c>
      <c r="J15" s="50" t="s">
        <v>25</v>
      </c>
      <c r="K15" s="30"/>
      <c r="L15" s="50" t="s">
        <v>25</v>
      </c>
      <c r="M15" s="56">
        <v>45264</v>
      </c>
      <c r="N15" s="56">
        <v>45994</v>
      </c>
      <c r="O15" s="54" t="s">
        <v>26</v>
      </c>
      <c r="P15" s="64" t="s">
        <v>95</v>
      </c>
    </row>
    <row r="16" spans="1:17" ht="159.6">
      <c r="A16" s="29" t="s">
        <v>49</v>
      </c>
      <c r="B16" s="53" t="s">
        <v>19</v>
      </c>
      <c r="C16" s="53" t="s">
        <v>85</v>
      </c>
      <c r="D16" s="32" t="s">
        <v>96</v>
      </c>
      <c r="E16" s="56">
        <v>45253</v>
      </c>
      <c r="F16" s="55" t="s">
        <v>97</v>
      </c>
      <c r="G16" s="49" t="s">
        <v>98</v>
      </c>
      <c r="H16" s="53" t="s">
        <v>99</v>
      </c>
      <c r="I16" s="50">
        <v>39044000</v>
      </c>
      <c r="J16" s="50" t="s">
        <v>25</v>
      </c>
      <c r="K16" s="30"/>
      <c r="L16" s="50" t="s">
        <v>25</v>
      </c>
      <c r="M16" s="56">
        <v>45253</v>
      </c>
      <c r="N16" s="56">
        <v>45618</v>
      </c>
      <c r="O16" s="51" t="s">
        <v>26</v>
      </c>
      <c r="P16" s="64" t="s">
        <v>100</v>
      </c>
    </row>
    <row r="17" spans="1:16" ht="217.5">
      <c r="A17" s="29" t="s">
        <v>101</v>
      </c>
      <c r="B17" s="53" t="s">
        <v>19</v>
      </c>
      <c r="C17" s="53" t="s">
        <v>20</v>
      </c>
      <c r="D17" s="32" t="s">
        <v>102</v>
      </c>
      <c r="E17" s="56">
        <v>45273</v>
      </c>
      <c r="F17" s="55" t="s">
        <v>103</v>
      </c>
      <c r="G17" s="49" t="s">
        <v>104</v>
      </c>
      <c r="H17" s="53" t="s">
        <v>105</v>
      </c>
      <c r="I17" s="50">
        <v>26672980</v>
      </c>
      <c r="J17" s="50" t="s">
        <v>25</v>
      </c>
      <c r="K17" s="30"/>
      <c r="L17" s="50" t="s">
        <v>25</v>
      </c>
      <c r="M17" s="57">
        <v>45273</v>
      </c>
      <c r="N17" s="57">
        <v>45638</v>
      </c>
      <c r="O17" s="51" t="s">
        <v>26</v>
      </c>
      <c r="P17" s="64" t="s">
        <v>106</v>
      </c>
    </row>
    <row r="18" spans="1:16" ht="217.5">
      <c r="A18" s="29" t="s">
        <v>49</v>
      </c>
      <c r="B18" s="53" t="s">
        <v>19</v>
      </c>
      <c r="C18" s="53" t="s">
        <v>20</v>
      </c>
      <c r="D18" s="32" t="s">
        <v>107</v>
      </c>
      <c r="E18" s="56">
        <v>45259</v>
      </c>
      <c r="F18" s="55" t="s">
        <v>108</v>
      </c>
      <c r="G18" s="49" t="s">
        <v>109</v>
      </c>
      <c r="H18" s="53" t="s">
        <v>110</v>
      </c>
      <c r="I18" s="50">
        <v>9252000</v>
      </c>
      <c r="J18" s="50" t="s">
        <v>25</v>
      </c>
      <c r="K18" s="30"/>
      <c r="L18" s="50" t="s">
        <v>25</v>
      </c>
      <c r="M18" s="56">
        <v>45272</v>
      </c>
      <c r="N18" s="56">
        <v>45291</v>
      </c>
      <c r="O18" s="51" t="s">
        <v>26</v>
      </c>
      <c r="P18" s="64" t="s">
        <v>111</v>
      </c>
    </row>
    <row r="19" spans="1:16" ht="159.6">
      <c r="A19" s="29" t="s">
        <v>42</v>
      </c>
      <c r="B19" s="53" t="s">
        <v>19</v>
      </c>
      <c r="C19" s="53" t="s">
        <v>20</v>
      </c>
      <c r="D19" s="32" t="s">
        <v>112</v>
      </c>
      <c r="E19" s="56">
        <v>45272</v>
      </c>
      <c r="F19" s="55" t="s">
        <v>113</v>
      </c>
      <c r="G19" s="49" t="s">
        <v>114</v>
      </c>
      <c r="H19" s="53" t="s">
        <v>115</v>
      </c>
      <c r="I19" s="50">
        <v>57994650</v>
      </c>
      <c r="J19" s="50" t="s">
        <v>25</v>
      </c>
      <c r="K19" s="30"/>
      <c r="L19" s="50" t="s">
        <v>25</v>
      </c>
      <c r="M19" s="57">
        <v>45272</v>
      </c>
      <c r="N19" s="57">
        <v>45455</v>
      </c>
      <c r="O19" s="51" t="s">
        <v>26</v>
      </c>
      <c r="P19" s="64" t="s">
        <v>116</v>
      </c>
    </row>
    <row r="20" spans="1:16" ht="217.5">
      <c r="A20" s="29" t="s">
        <v>117</v>
      </c>
      <c r="B20" s="53" t="s">
        <v>19</v>
      </c>
      <c r="C20" s="53" t="s">
        <v>50</v>
      </c>
      <c r="D20" s="32" t="s">
        <v>118</v>
      </c>
      <c r="E20" s="56">
        <v>45272</v>
      </c>
      <c r="F20" s="55" t="s">
        <v>119</v>
      </c>
      <c r="G20" s="49" t="s">
        <v>120</v>
      </c>
      <c r="H20" s="53" t="s">
        <v>121</v>
      </c>
      <c r="I20" s="50">
        <v>295209272</v>
      </c>
      <c r="J20" s="50" t="s">
        <v>25</v>
      </c>
      <c r="K20" s="30"/>
      <c r="L20" s="50" t="s">
        <v>25</v>
      </c>
      <c r="M20" s="56">
        <v>45282</v>
      </c>
      <c r="N20" s="56">
        <v>46377</v>
      </c>
      <c r="O20" s="51" t="s">
        <v>40</v>
      </c>
      <c r="P20" s="64" t="s">
        <v>122</v>
      </c>
    </row>
    <row r="21" spans="1:16" ht="65.099999999999994">
      <c r="A21" s="29" t="s">
        <v>35</v>
      </c>
      <c r="B21" s="53" t="s">
        <v>19</v>
      </c>
      <c r="C21" s="53" t="s">
        <v>20</v>
      </c>
      <c r="D21" s="32" t="s">
        <v>123</v>
      </c>
      <c r="E21" s="56">
        <v>45272</v>
      </c>
      <c r="F21" s="55" t="s">
        <v>124</v>
      </c>
      <c r="G21" s="49" t="s">
        <v>125</v>
      </c>
      <c r="H21" s="53" t="s">
        <v>126</v>
      </c>
      <c r="I21" s="50">
        <v>450000000</v>
      </c>
      <c r="J21" s="50" t="s">
        <v>25</v>
      </c>
      <c r="K21" s="30"/>
      <c r="L21" s="50" t="s">
        <v>25</v>
      </c>
      <c r="M21" s="56">
        <v>45336</v>
      </c>
      <c r="N21" s="56">
        <v>46431</v>
      </c>
      <c r="O21" s="51" t="s">
        <v>40</v>
      </c>
      <c r="P21" s="65" t="s">
        <v>127</v>
      </c>
    </row>
    <row r="22" spans="1:16" ht="217.5">
      <c r="A22" s="29" t="s">
        <v>128</v>
      </c>
      <c r="B22" s="53" t="s">
        <v>19</v>
      </c>
      <c r="C22" s="53" t="s">
        <v>69</v>
      </c>
      <c r="D22" s="32" t="s">
        <v>129</v>
      </c>
      <c r="E22" s="56">
        <v>45275</v>
      </c>
      <c r="F22" s="55" t="s">
        <v>130</v>
      </c>
      <c r="G22" s="49" t="s">
        <v>131</v>
      </c>
      <c r="H22" s="53" t="s">
        <v>132</v>
      </c>
      <c r="I22" s="50">
        <v>19880822</v>
      </c>
      <c r="J22" s="50" t="s">
        <v>25</v>
      </c>
      <c r="K22" s="30"/>
      <c r="L22" s="50" t="s">
        <v>25</v>
      </c>
      <c r="M22" s="56">
        <v>45275</v>
      </c>
      <c r="N22" s="56">
        <v>45291</v>
      </c>
      <c r="O22" s="51" t="s">
        <v>26</v>
      </c>
      <c r="P22" s="64" t="s">
        <v>133</v>
      </c>
    </row>
    <row r="23" spans="1:16" ht="217.5">
      <c r="A23" s="29" t="s">
        <v>134</v>
      </c>
      <c r="B23" s="53" t="s">
        <v>19</v>
      </c>
      <c r="C23" s="53" t="s">
        <v>20</v>
      </c>
      <c r="D23" s="32" t="s">
        <v>135</v>
      </c>
      <c r="E23" s="56">
        <v>45275</v>
      </c>
      <c r="F23" s="55" t="s">
        <v>136</v>
      </c>
      <c r="G23" s="49" t="s">
        <v>137</v>
      </c>
      <c r="H23" s="53" t="s">
        <v>138</v>
      </c>
      <c r="I23" s="50">
        <v>14400000</v>
      </c>
      <c r="J23" s="50" t="s">
        <v>25</v>
      </c>
      <c r="K23" s="30"/>
      <c r="L23" s="50" t="s">
        <v>25</v>
      </c>
      <c r="M23" s="56">
        <v>45286</v>
      </c>
      <c r="N23" s="56">
        <v>45653</v>
      </c>
      <c r="O23" s="51" t="s">
        <v>26</v>
      </c>
      <c r="P23" s="64" t="s">
        <v>139</v>
      </c>
    </row>
    <row r="24" spans="1:16" ht="203.1">
      <c r="A24" s="29" t="s">
        <v>28</v>
      </c>
      <c r="B24" s="53" t="s">
        <v>19</v>
      </c>
      <c r="C24" s="53" t="s">
        <v>20</v>
      </c>
      <c r="D24" s="32" t="s">
        <v>140</v>
      </c>
      <c r="E24" s="56">
        <v>45278</v>
      </c>
      <c r="F24" s="55" t="s">
        <v>141</v>
      </c>
      <c r="G24" s="49" t="s">
        <v>142</v>
      </c>
      <c r="H24" s="53" t="s">
        <v>143</v>
      </c>
      <c r="I24" s="50">
        <v>55843604</v>
      </c>
      <c r="J24" s="50" t="s">
        <v>25</v>
      </c>
      <c r="K24" s="30"/>
      <c r="L24" s="50" t="s">
        <v>25</v>
      </c>
      <c r="M24" s="56">
        <v>45292</v>
      </c>
      <c r="N24" s="56">
        <v>45657</v>
      </c>
      <c r="O24" s="51" t="s">
        <v>26</v>
      </c>
      <c r="P24" s="64" t="s">
        <v>144</v>
      </c>
    </row>
    <row r="25" spans="1:16" ht="217.5">
      <c r="A25" s="29" t="s">
        <v>145</v>
      </c>
      <c r="B25" s="53" t="s">
        <v>19</v>
      </c>
      <c r="C25" s="53" t="s">
        <v>20</v>
      </c>
      <c r="D25" s="32" t="s">
        <v>146</v>
      </c>
      <c r="E25" s="56">
        <v>45275</v>
      </c>
      <c r="F25" s="55" t="s">
        <v>147</v>
      </c>
      <c r="G25" s="49" t="s">
        <v>148</v>
      </c>
      <c r="H25" s="53" t="s">
        <v>149</v>
      </c>
      <c r="I25" s="50">
        <v>57953606</v>
      </c>
      <c r="J25" s="50" t="s">
        <v>25</v>
      </c>
      <c r="K25" s="30"/>
      <c r="L25" s="50" t="s">
        <v>25</v>
      </c>
      <c r="M25" s="56">
        <v>45275</v>
      </c>
      <c r="N25" s="56">
        <v>45289</v>
      </c>
      <c r="O25" s="51" t="s">
        <v>26</v>
      </c>
      <c r="P25" s="64" t="s">
        <v>150</v>
      </c>
    </row>
    <row r="26" spans="1:16" ht="217.5">
      <c r="A26" s="29" t="s">
        <v>151</v>
      </c>
      <c r="B26" s="53" t="s">
        <v>19</v>
      </c>
      <c r="C26" s="53" t="s">
        <v>20</v>
      </c>
      <c r="D26" s="32" t="s">
        <v>152</v>
      </c>
      <c r="E26" s="56">
        <v>45279</v>
      </c>
      <c r="F26" s="55" t="s">
        <v>153</v>
      </c>
      <c r="G26" s="49" t="s">
        <v>154</v>
      </c>
      <c r="H26" s="53" t="s">
        <v>155</v>
      </c>
      <c r="I26" s="50">
        <v>16660000</v>
      </c>
      <c r="J26" s="50" t="s">
        <v>25</v>
      </c>
      <c r="K26" s="30"/>
      <c r="L26" s="50" t="s">
        <v>25</v>
      </c>
      <c r="M26" s="56">
        <v>45279</v>
      </c>
      <c r="N26" s="56">
        <v>45644</v>
      </c>
      <c r="O26" s="51" t="s">
        <v>26</v>
      </c>
      <c r="P26" s="64" t="s">
        <v>156</v>
      </c>
    </row>
    <row r="27" spans="1:16" ht="43.5">
      <c r="A27" s="29" t="s">
        <v>157</v>
      </c>
      <c r="B27" s="53" t="s">
        <v>19</v>
      </c>
      <c r="C27" s="53" t="s">
        <v>20</v>
      </c>
      <c r="D27" s="32" t="s">
        <v>158</v>
      </c>
      <c r="E27" s="56">
        <v>45279</v>
      </c>
      <c r="F27" s="55" t="s">
        <v>159</v>
      </c>
      <c r="G27" s="49" t="s">
        <v>160</v>
      </c>
      <c r="H27" s="53" t="s">
        <v>161</v>
      </c>
      <c r="I27" s="50">
        <v>8000000</v>
      </c>
      <c r="J27" s="50" t="s">
        <v>25</v>
      </c>
      <c r="K27" s="30"/>
      <c r="L27" s="50" t="s">
        <v>25</v>
      </c>
      <c r="M27" s="56">
        <v>45279</v>
      </c>
      <c r="N27" s="56">
        <v>45291</v>
      </c>
      <c r="O27" s="51" t="s">
        <v>26</v>
      </c>
      <c r="P27" s="64" t="s">
        <v>162</v>
      </c>
    </row>
    <row r="28" spans="1:16" ht="159.6">
      <c r="A28" s="46" t="s">
        <v>163</v>
      </c>
      <c r="B28" s="53" t="s">
        <v>19</v>
      </c>
      <c r="C28" s="53" t="s">
        <v>20</v>
      </c>
      <c r="D28" s="32" t="s">
        <v>164</v>
      </c>
      <c r="E28" s="56">
        <v>45281</v>
      </c>
      <c r="F28" s="55" t="s">
        <v>165</v>
      </c>
      <c r="G28" s="49" t="s">
        <v>166</v>
      </c>
      <c r="H28" s="53" t="s">
        <v>167</v>
      </c>
      <c r="I28" s="50">
        <v>60960000</v>
      </c>
      <c r="J28" s="50" t="s">
        <v>25</v>
      </c>
      <c r="K28" s="30"/>
      <c r="L28" s="50" t="s">
        <v>25</v>
      </c>
      <c r="M28" s="56">
        <v>45292</v>
      </c>
      <c r="N28" s="56">
        <v>45657</v>
      </c>
      <c r="O28" s="51" t="s">
        <v>26</v>
      </c>
      <c r="P28" s="64" t="s">
        <v>168</v>
      </c>
    </row>
    <row r="29" spans="1:16" ht="217.5">
      <c r="A29" s="29" t="s">
        <v>49</v>
      </c>
      <c r="B29" s="53" t="s">
        <v>19</v>
      </c>
      <c r="C29" s="53" t="s">
        <v>20</v>
      </c>
      <c r="D29" s="32" t="s">
        <v>169</v>
      </c>
      <c r="E29" s="56">
        <v>45281</v>
      </c>
      <c r="F29" s="55" t="s">
        <v>170</v>
      </c>
      <c r="G29" s="49" t="s">
        <v>171</v>
      </c>
      <c r="H29" s="53" t="s">
        <v>172</v>
      </c>
      <c r="I29" s="50">
        <v>22919400</v>
      </c>
      <c r="J29" s="50" t="s">
        <v>25</v>
      </c>
      <c r="K29" s="30"/>
      <c r="L29" s="50" t="s">
        <v>25</v>
      </c>
      <c r="M29" s="56">
        <v>45281</v>
      </c>
      <c r="N29" s="56">
        <v>46376</v>
      </c>
      <c r="O29" s="51" t="s">
        <v>40</v>
      </c>
      <c r="P29" s="64" t="s">
        <v>173</v>
      </c>
    </row>
    <row r="30" spans="1:16" ht="168.95">
      <c r="A30" s="29" t="s">
        <v>174</v>
      </c>
      <c r="B30" s="53" t="s">
        <v>29</v>
      </c>
      <c r="C30" s="53" t="s">
        <v>20</v>
      </c>
      <c r="D30" s="32" t="s">
        <v>175</v>
      </c>
      <c r="E30" s="56">
        <v>45281</v>
      </c>
      <c r="F30" s="55" t="s">
        <v>176</v>
      </c>
      <c r="G30" s="49" t="s">
        <v>177</v>
      </c>
      <c r="H30" s="53" t="s">
        <v>178</v>
      </c>
      <c r="I30" s="50">
        <v>1891138534</v>
      </c>
      <c r="J30" s="50" t="s">
        <v>25</v>
      </c>
      <c r="K30" s="30"/>
      <c r="L30" s="50" t="s">
        <v>25</v>
      </c>
      <c r="M30" s="56">
        <v>45323</v>
      </c>
      <c r="N30" s="56">
        <v>46418</v>
      </c>
      <c r="O30" s="51" t="s">
        <v>40</v>
      </c>
      <c r="P30" s="65" t="s">
        <v>179</v>
      </c>
    </row>
    <row r="31" spans="1:16" ht="217.5">
      <c r="A31" s="46" t="s">
        <v>163</v>
      </c>
      <c r="B31" s="53" t="s">
        <v>19</v>
      </c>
      <c r="C31" s="53" t="s">
        <v>20</v>
      </c>
      <c r="D31" s="32" t="s">
        <v>180</v>
      </c>
      <c r="E31" s="56">
        <v>45289</v>
      </c>
      <c r="F31" s="55" t="s">
        <v>181</v>
      </c>
      <c r="G31" s="49" t="s">
        <v>182</v>
      </c>
      <c r="H31" s="53" t="s">
        <v>183</v>
      </c>
      <c r="I31" s="50">
        <v>384008532</v>
      </c>
      <c r="J31" s="50" t="s">
        <v>25</v>
      </c>
      <c r="K31" s="30"/>
      <c r="L31" s="50" t="s">
        <v>25</v>
      </c>
      <c r="M31" s="56">
        <v>45292</v>
      </c>
      <c r="N31" s="56">
        <v>45839</v>
      </c>
      <c r="O31" s="54" t="s">
        <v>26</v>
      </c>
      <c r="P31" s="64" t="s">
        <v>184</v>
      </c>
    </row>
    <row r="32" spans="1:16" ht="217.5">
      <c r="A32" s="29" t="s">
        <v>185</v>
      </c>
      <c r="B32" s="53" t="s">
        <v>19</v>
      </c>
      <c r="C32" s="53" t="s">
        <v>20</v>
      </c>
      <c r="D32" s="32" t="s">
        <v>186</v>
      </c>
      <c r="E32" s="56">
        <v>45282</v>
      </c>
      <c r="F32" s="55" t="s">
        <v>187</v>
      </c>
      <c r="G32" s="49" t="s">
        <v>188</v>
      </c>
      <c r="H32" s="53" t="s">
        <v>189</v>
      </c>
      <c r="I32" s="50">
        <v>1246088270</v>
      </c>
      <c r="J32" s="50" t="s">
        <v>25</v>
      </c>
      <c r="K32" s="30"/>
      <c r="L32" s="50" t="s">
        <v>25</v>
      </c>
      <c r="M32" s="56">
        <v>45282</v>
      </c>
      <c r="N32" s="56">
        <v>46377</v>
      </c>
      <c r="O32" s="51" t="s">
        <v>40</v>
      </c>
      <c r="P32" s="64" t="s">
        <v>190</v>
      </c>
    </row>
    <row r="33" spans="1:16" ht="203.1">
      <c r="A33" s="29" t="s">
        <v>191</v>
      </c>
      <c r="B33" s="53" t="s">
        <v>19</v>
      </c>
      <c r="C33" s="53" t="s">
        <v>20</v>
      </c>
      <c r="D33" s="32" t="s">
        <v>192</v>
      </c>
      <c r="E33" s="56">
        <v>45286</v>
      </c>
      <c r="F33" s="55" t="s">
        <v>193</v>
      </c>
      <c r="G33" s="49" t="s">
        <v>194</v>
      </c>
      <c r="H33" s="53" t="s">
        <v>195</v>
      </c>
      <c r="I33" s="50">
        <v>41785663</v>
      </c>
      <c r="J33" s="50" t="s">
        <v>25</v>
      </c>
      <c r="K33" s="30"/>
      <c r="L33" s="50" t="s">
        <v>25</v>
      </c>
      <c r="M33" s="56">
        <v>45294</v>
      </c>
      <c r="N33" s="56">
        <v>46022</v>
      </c>
      <c r="O33" s="54" t="s">
        <v>26</v>
      </c>
      <c r="P33" s="64" t="s">
        <v>196</v>
      </c>
    </row>
    <row r="34" spans="1:16" ht="159.6">
      <c r="A34" s="29" t="s">
        <v>151</v>
      </c>
      <c r="B34" s="53" t="s">
        <v>19</v>
      </c>
      <c r="C34" s="53" t="s">
        <v>20</v>
      </c>
      <c r="D34" s="32" t="s">
        <v>197</v>
      </c>
      <c r="E34" s="56">
        <v>45287</v>
      </c>
      <c r="F34" s="55" t="s">
        <v>198</v>
      </c>
      <c r="G34" s="49" t="s">
        <v>199</v>
      </c>
      <c r="H34" s="53" t="s">
        <v>200</v>
      </c>
      <c r="I34" s="50">
        <v>15812550</v>
      </c>
      <c r="J34" s="50" t="s">
        <v>25</v>
      </c>
      <c r="K34" s="30"/>
      <c r="L34" s="50" t="s">
        <v>25</v>
      </c>
      <c r="M34" s="56">
        <v>45301</v>
      </c>
      <c r="N34" s="56">
        <v>45666</v>
      </c>
      <c r="O34" s="54" t="s">
        <v>26</v>
      </c>
      <c r="P34" s="64" t="s">
        <v>201</v>
      </c>
    </row>
    <row r="35" spans="1:16" ht="104.1">
      <c r="A35" s="29" t="s">
        <v>202</v>
      </c>
      <c r="B35" s="53" t="s">
        <v>19</v>
      </c>
      <c r="C35" s="53" t="s">
        <v>20</v>
      </c>
      <c r="D35" s="32" t="s">
        <v>203</v>
      </c>
      <c r="E35" s="56">
        <v>45288</v>
      </c>
      <c r="F35" s="55" t="s">
        <v>204</v>
      </c>
      <c r="G35" s="49" t="s">
        <v>205</v>
      </c>
      <c r="H35" s="53" t="s">
        <v>206</v>
      </c>
      <c r="I35" s="50">
        <v>20400000</v>
      </c>
      <c r="J35" s="50" t="s">
        <v>25</v>
      </c>
      <c r="K35" s="30"/>
      <c r="L35" s="50" t="s">
        <v>25</v>
      </c>
      <c r="M35" s="56">
        <v>45293</v>
      </c>
      <c r="N35" s="56">
        <v>45473</v>
      </c>
      <c r="O35" s="51" t="s">
        <v>26</v>
      </c>
      <c r="P35" s="64" t="s">
        <v>207</v>
      </c>
    </row>
    <row r="36" spans="1:16" ht="78">
      <c r="A36" s="29" t="s">
        <v>128</v>
      </c>
      <c r="B36" s="53" t="s">
        <v>19</v>
      </c>
      <c r="C36" s="53" t="s">
        <v>20</v>
      </c>
      <c r="D36" s="32" t="s">
        <v>208</v>
      </c>
      <c r="E36" s="56">
        <v>45288</v>
      </c>
      <c r="F36" s="55" t="s">
        <v>209</v>
      </c>
      <c r="G36" s="49" t="s">
        <v>210</v>
      </c>
      <c r="H36" s="53" t="s">
        <v>211</v>
      </c>
      <c r="I36" s="50">
        <v>22546944</v>
      </c>
      <c r="J36" s="50" t="s">
        <v>25</v>
      </c>
      <c r="K36" s="30"/>
      <c r="L36" s="50" t="s">
        <v>25</v>
      </c>
      <c r="M36" s="56">
        <v>45292</v>
      </c>
      <c r="N36" s="56">
        <v>45657</v>
      </c>
      <c r="O36" s="51" t="s">
        <v>26</v>
      </c>
      <c r="P36" s="65" t="s">
        <v>212</v>
      </c>
    </row>
    <row r="37" spans="1:16" ht="217.5">
      <c r="A37" s="29" t="s">
        <v>213</v>
      </c>
      <c r="B37" s="53" t="s">
        <v>19</v>
      </c>
      <c r="C37" s="53" t="s">
        <v>20</v>
      </c>
      <c r="D37" s="32" t="s">
        <v>214</v>
      </c>
      <c r="E37" s="56">
        <v>45288</v>
      </c>
      <c r="F37" s="55" t="s">
        <v>215</v>
      </c>
      <c r="G37" s="49" t="s">
        <v>216</v>
      </c>
      <c r="H37" s="53" t="s">
        <v>217</v>
      </c>
      <c r="I37" s="50">
        <v>1526513712</v>
      </c>
      <c r="J37" s="50" t="s">
        <v>25</v>
      </c>
      <c r="K37" s="30"/>
      <c r="L37" s="50" t="s">
        <v>25</v>
      </c>
      <c r="M37" s="57">
        <v>45292</v>
      </c>
      <c r="N37" s="57">
        <v>46022</v>
      </c>
      <c r="O37" s="54" t="s">
        <v>26</v>
      </c>
      <c r="P37" s="64" t="s">
        <v>218</v>
      </c>
    </row>
    <row r="38" spans="1:16" ht="159.6">
      <c r="A38" s="29" t="s">
        <v>28</v>
      </c>
      <c r="B38" s="53" t="s">
        <v>19</v>
      </c>
      <c r="C38" s="53" t="s">
        <v>20</v>
      </c>
      <c r="D38" s="32" t="s">
        <v>219</v>
      </c>
      <c r="E38" s="56">
        <v>45289</v>
      </c>
      <c r="F38" s="55" t="s">
        <v>220</v>
      </c>
      <c r="G38" s="49" t="s">
        <v>221</v>
      </c>
      <c r="H38" s="53" t="s">
        <v>222</v>
      </c>
      <c r="I38" s="50">
        <v>1320000000</v>
      </c>
      <c r="J38" s="50" t="s">
        <v>25</v>
      </c>
      <c r="K38" s="30"/>
      <c r="L38" s="50" t="s">
        <v>25</v>
      </c>
      <c r="M38" s="56">
        <v>44927</v>
      </c>
      <c r="N38" s="56">
        <v>45291</v>
      </c>
      <c r="O38" s="51" t="s">
        <v>26</v>
      </c>
      <c r="P38" s="64" t="s">
        <v>223</v>
      </c>
    </row>
    <row r="39" spans="1:16" ht="65.099999999999994">
      <c r="A39" s="29" t="s">
        <v>185</v>
      </c>
      <c r="B39" s="53" t="s">
        <v>19</v>
      </c>
      <c r="C39" s="53" t="s">
        <v>20</v>
      </c>
      <c r="D39" s="32" t="s">
        <v>224</v>
      </c>
      <c r="E39" s="56">
        <v>45289</v>
      </c>
      <c r="F39" s="55" t="s">
        <v>225</v>
      </c>
      <c r="G39" s="49" t="s">
        <v>216</v>
      </c>
      <c r="H39" s="53" t="s">
        <v>217</v>
      </c>
      <c r="I39" s="50">
        <v>2358931764</v>
      </c>
      <c r="J39" s="50" t="s">
        <v>25</v>
      </c>
      <c r="K39" s="30"/>
      <c r="L39" s="50" t="s">
        <v>25</v>
      </c>
      <c r="M39" s="57">
        <v>45292</v>
      </c>
      <c r="N39" s="57">
        <v>46022</v>
      </c>
      <c r="O39" s="54" t="s">
        <v>26</v>
      </c>
      <c r="P39" s="65" t="s">
        <v>226</v>
      </c>
    </row>
    <row r="40" spans="1:16" ht="217.5">
      <c r="A40" s="46" t="s">
        <v>227</v>
      </c>
      <c r="B40" s="53" t="s">
        <v>19</v>
      </c>
      <c r="C40" s="53" t="s">
        <v>228</v>
      </c>
      <c r="D40" s="32" t="s">
        <v>229</v>
      </c>
      <c r="E40" s="56">
        <v>45289</v>
      </c>
      <c r="F40" s="55" t="s">
        <v>230</v>
      </c>
      <c r="G40" s="49" t="s">
        <v>231</v>
      </c>
      <c r="H40" s="53" t="s">
        <v>232</v>
      </c>
      <c r="I40" s="50">
        <v>110000000</v>
      </c>
      <c r="J40" s="50" t="s">
        <v>25</v>
      </c>
      <c r="K40" s="30"/>
      <c r="L40" s="50" t="s">
        <v>25</v>
      </c>
      <c r="M40" s="56">
        <v>45291</v>
      </c>
      <c r="N40" s="56">
        <v>45657</v>
      </c>
      <c r="O40" s="51" t="s">
        <v>26</v>
      </c>
      <c r="P40" s="64" t="s">
        <v>233</v>
      </c>
    </row>
    <row r="41" spans="1:16" ht="217.5">
      <c r="A41" s="46" t="s">
        <v>227</v>
      </c>
      <c r="B41" s="53" t="s">
        <v>19</v>
      </c>
      <c r="C41" s="53" t="s">
        <v>228</v>
      </c>
      <c r="D41" s="32" t="s">
        <v>234</v>
      </c>
      <c r="E41" s="56">
        <v>45289</v>
      </c>
      <c r="F41" s="55" t="s">
        <v>235</v>
      </c>
      <c r="G41" s="49" t="s">
        <v>236</v>
      </c>
      <c r="H41" s="53" t="s">
        <v>237</v>
      </c>
      <c r="I41" s="50">
        <v>148750000</v>
      </c>
      <c r="J41" s="50" t="s">
        <v>25</v>
      </c>
      <c r="K41" s="30"/>
      <c r="L41" s="50" t="s">
        <v>25</v>
      </c>
      <c r="M41" s="56">
        <v>45292</v>
      </c>
      <c r="N41" s="56">
        <v>45657</v>
      </c>
      <c r="O41" s="51" t="s">
        <v>26</v>
      </c>
      <c r="P41" s="64" t="s">
        <v>238</v>
      </c>
    </row>
    <row r="42" spans="1:16" ht="51.95">
      <c r="A42" s="46" t="s">
        <v>227</v>
      </c>
      <c r="B42" s="53" t="s">
        <v>19</v>
      </c>
      <c r="C42" s="53" t="s">
        <v>228</v>
      </c>
      <c r="D42" s="32" t="s">
        <v>239</v>
      </c>
      <c r="E42" s="56">
        <v>45289</v>
      </c>
      <c r="F42" s="55" t="s">
        <v>240</v>
      </c>
      <c r="G42" s="49" t="s">
        <v>231</v>
      </c>
      <c r="H42" s="53" t="s">
        <v>232</v>
      </c>
      <c r="I42" s="50">
        <v>1028532687</v>
      </c>
      <c r="J42" s="50" t="s">
        <v>25</v>
      </c>
      <c r="K42" s="30"/>
      <c r="L42" s="50" t="s">
        <v>25</v>
      </c>
      <c r="M42" s="56">
        <v>45291</v>
      </c>
      <c r="N42" s="56">
        <v>45657</v>
      </c>
      <c r="O42" s="51" t="s">
        <v>26</v>
      </c>
      <c r="P42" s="64" t="s">
        <v>241</v>
      </c>
    </row>
    <row r="43" spans="1:16" ht="217.5">
      <c r="A43" s="46" t="s">
        <v>227</v>
      </c>
      <c r="B43" s="53" t="s">
        <v>19</v>
      </c>
      <c r="C43" s="53" t="s">
        <v>228</v>
      </c>
      <c r="D43" s="32" t="s">
        <v>242</v>
      </c>
      <c r="E43" s="56">
        <v>45289</v>
      </c>
      <c r="F43" s="55" t="s">
        <v>243</v>
      </c>
      <c r="G43" s="49" t="s">
        <v>231</v>
      </c>
      <c r="H43" s="53" t="s">
        <v>232</v>
      </c>
      <c r="I43" s="50">
        <v>198732605</v>
      </c>
      <c r="J43" s="50" t="s">
        <v>25</v>
      </c>
      <c r="K43" s="30"/>
      <c r="L43" s="50" t="s">
        <v>25</v>
      </c>
      <c r="M43" s="56">
        <v>45292</v>
      </c>
      <c r="N43" s="56">
        <v>45657</v>
      </c>
      <c r="O43" s="51" t="s">
        <v>26</v>
      </c>
      <c r="P43" s="64" t="s">
        <v>244</v>
      </c>
    </row>
    <row r="44" spans="1:16" ht="217.5">
      <c r="A44" s="46" t="s">
        <v>227</v>
      </c>
      <c r="B44" s="53" t="s">
        <v>19</v>
      </c>
      <c r="C44" s="53" t="s">
        <v>228</v>
      </c>
      <c r="D44" s="32" t="s">
        <v>245</v>
      </c>
      <c r="E44" s="56">
        <v>45289</v>
      </c>
      <c r="F44" s="55" t="s">
        <v>246</v>
      </c>
      <c r="G44" s="49" t="s">
        <v>247</v>
      </c>
      <c r="H44" s="53" t="s">
        <v>248</v>
      </c>
      <c r="I44" s="50">
        <v>8294062211</v>
      </c>
      <c r="J44" s="50" t="s">
        <v>25</v>
      </c>
      <c r="K44" s="30"/>
      <c r="L44" s="50" t="s">
        <v>25</v>
      </c>
      <c r="M44" s="56">
        <v>45292</v>
      </c>
      <c r="N44" s="56">
        <v>45657</v>
      </c>
      <c r="O44" s="51" t="s">
        <v>26</v>
      </c>
      <c r="P44" s="64" t="s">
        <v>249</v>
      </c>
    </row>
    <row r="45" spans="1:16" ht="188.45">
      <c r="A45" s="29" t="s">
        <v>250</v>
      </c>
      <c r="B45" s="53" t="s">
        <v>19</v>
      </c>
      <c r="C45" s="53" t="s">
        <v>20</v>
      </c>
      <c r="D45" s="32" t="s">
        <v>251</v>
      </c>
      <c r="E45" s="56">
        <v>45289</v>
      </c>
      <c r="F45" s="55" t="s">
        <v>252</v>
      </c>
      <c r="G45" s="49" t="s">
        <v>253</v>
      </c>
      <c r="H45" s="53" t="s">
        <v>254</v>
      </c>
      <c r="I45" s="50">
        <v>60000000</v>
      </c>
      <c r="J45" s="50" t="s">
        <v>25</v>
      </c>
      <c r="K45" s="30"/>
      <c r="L45" s="50" t="s">
        <v>25</v>
      </c>
      <c r="M45" s="56">
        <v>45294</v>
      </c>
      <c r="N45" s="56">
        <v>45322</v>
      </c>
      <c r="O45" s="51" t="s">
        <v>26</v>
      </c>
      <c r="P45" s="64" t="s">
        <v>255</v>
      </c>
    </row>
    <row r="46" spans="1:16" ht="129.94999999999999">
      <c r="A46" s="29" t="s">
        <v>56</v>
      </c>
      <c r="B46" s="53" t="s">
        <v>19</v>
      </c>
      <c r="C46" s="53" t="s">
        <v>20</v>
      </c>
      <c r="D46" s="32" t="s">
        <v>256</v>
      </c>
      <c r="E46" s="56">
        <v>45289</v>
      </c>
      <c r="F46" s="55" t="s">
        <v>257</v>
      </c>
      <c r="G46" s="49" t="s">
        <v>59</v>
      </c>
      <c r="H46" s="53" t="s">
        <v>60</v>
      </c>
      <c r="I46" s="50">
        <v>219345727</v>
      </c>
      <c r="J46" s="50" t="s">
        <v>25</v>
      </c>
      <c r="K46" s="30"/>
      <c r="L46" s="50" t="s">
        <v>25</v>
      </c>
      <c r="M46" s="56">
        <v>45294</v>
      </c>
      <c r="N46" s="56">
        <v>45657</v>
      </c>
      <c r="O46" s="51" t="s">
        <v>26</v>
      </c>
      <c r="P46" s="64" t="s">
        <v>258</v>
      </c>
    </row>
    <row r="47" spans="1:16" ht="159.6">
      <c r="A47" s="29" t="s">
        <v>259</v>
      </c>
      <c r="B47" s="52" t="s">
        <v>260</v>
      </c>
      <c r="C47" s="58" t="s">
        <v>85</v>
      </c>
      <c r="D47" s="47" t="s">
        <v>261</v>
      </c>
      <c r="E47" s="48">
        <v>45225</v>
      </c>
      <c r="F47" s="55" t="s">
        <v>262</v>
      </c>
      <c r="G47" s="49" t="s">
        <v>263</v>
      </c>
      <c r="H47" s="29" t="s">
        <v>264</v>
      </c>
      <c r="I47" s="50">
        <v>1309000</v>
      </c>
      <c r="J47" s="50" t="s">
        <v>25</v>
      </c>
      <c r="K47" s="30"/>
      <c r="L47" s="50" t="s">
        <v>25</v>
      </c>
      <c r="M47" s="56">
        <v>45226</v>
      </c>
      <c r="N47" s="56">
        <v>45231</v>
      </c>
      <c r="O47" s="51" t="s">
        <v>26</v>
      </c>
      <c r="P47" s="66" t="s">
        <v>265</v>
      </c>
    </row>
    <row r="48" spans="1:16" ht="203.1">
      <c r="A48" s="29" t="s">
        <v>266</v>
      </c>
      <c r="B48" s="52" t="s">
        <v>260</v>
      </c>
      <c r="C48" s="58" t="s">
        <v>69</v>
      </c>
      <c r="D48" s="47" t="s">
        <v>267</v>
      </c>
      <c r="E48" s="48">
        <v>45237</v>
      </c>
      <c r="F48" s="55" t="s">
        <v>268</v>
      </c>
      <c r="G48" s="49" t="s">
        <v>269</v>
      </c>
      <c r="H48" s="29" t="s">
        <v>270</v>
      </c>
      <c r="I48" s="50">
        <v>517412</v>
      </c>
      <c r="J48" s="50" t="s">
        <v>25</v>
      </c>
      <c r="K48" s="30"/>
      <c r="L48" s="50" t="s">
        <v>25</v>
      </c>
      <c r="M48" s="56">
        <v>45237</v>
      </c>
      <c r="N48" s="56">
        <v>45263</v>
      </c>
      <c r="O48" s="51" t="s">
        <v>26</v>
      </c>
      <c r="P48" s="66" t="s">
        <v>271</v>
      </c>
    </row>
    <row r="49" spans="1:16" ht="159.6">
      <c r="A49" s="29" t="s">
        <v>272</v>
      </c>
      <c r="B49" s="52" t="s">
        <v>260</v>
      </c>
      <c r="C49" s="58" t="s">
        <v>85</v>
      </c>
      <c r="D49" s="47" t="s">
        <v>273</v>
      </c>
      <c r="E49" s="48">
        <v>45245</v>
      </c>
      <c r="F49" s="55" t="s">
        <v>274</v>
      </c>
      <c r="G49" s="49" t="s">
        <v>275</v>
      </c>
      <c r="H49" s="29" t="s">
        <v>276</v>
      </c>
      <c r="I49" s="50">
        <v>805800</v>
      </c>
      <c r="J49" s="50" t="s">
        <v>25</v>
      </c>
      <c r="K49" s="30"/>
      <c r="L49" s="50" t="s">
        <v>25</v>
      </c>
      <c r="M49" s="56">
        <v>45245</v>
      </c>
      <c r="N49" s="56">
        <v>45252</v>
      </c>
      <c r="O49" s="51" t="s">
        <v>26</v>
      </c>
      <c r="P49" s="66" t="s">
        <v>277</v>
      </c>
    </row>
    <row r="50" spans="1:16" ht="159.6">
      <c r="A50" s="29" t="s">
        <v>278</v>
      </c>
      <c r="B50" s="52" t="s">
        <v>19</v>
      </c>
      <c r="C50" s="58" t="s">
        <v>85</v>
      </c>
      <c r="D50" s="47" t="s">
        <v>279</v>
      </c>
      <c r="E50" s="48">
        <v>45245</v>
      </c>
      <c r="F50" s="55" t="s">
        <v>280</v>
      </c>
      <c r="G50" s="49" t="s">
        <v>281</v>
      </c>
      <c r="H50" s="29" t="s">
        <v>282</v>
      </c>
      <c r="I50" s="50">
        <v>1920000</v>
      </c>
      <c r="J50" s="50" t="s">
        <v>25</v>
      </c>
      <c r="K50" s="30"/>
      <c r="L50" s="50" t="s">
        <v>25</v>
      </c>
      <c r="M50" s="56">
        <v>45245</v>
      </c>
      <c r="N50" s="56">
        <v>45291</v>
      </c>
      <c r="O50" s="51" t="s">
        <v>26</v>
      </c>
      <c r="P50" s="66" t="s">
        <v>283</v>
      </c>
    </row>
    <row r="51" spans="1:16" ht="159.6">
      <c r="A51" s="29" t="s">
        <v>259</v>
      </c>
      <c r="B51" s="52" t="s">
        <v>260</v>
      </c>
      <c r="C51" s="58" t="s">
        <v>85</v>
      </c>
      <c r="D51" s="53" t="s">
        <v>284</v>
      </c>
      <c r="E51" s="48">
        <v>45247</v>
      </c>
      <c r="F51" s="55" t="s">
        <v>285</v>
      </c>
      <c r="G51" s="49" t="s">
        <v>286</v>
      </c>
      <c r="H51" s="52" t="s">
        <v>287</v>
      </c>
      <c r="I51" s="50">
        <v>999600</v>
      </c>
      <c r="J51" s="50" t="s">
        <v>25</v>
      </c>
      <c r="K51" s="30"/>
      <c r="L51" s="50" t="s">
        <v>25</v>
      </c>
      <c r="M51" s="56">
        <v>45247</v>
      </c>
      <c r="N51" s="56">
        <v>45261</v>
      </c>
      <c r="O51" s="51" t="s">
        <v>26</v>
      </c>
      <c r="P51" s="66" t="s">
        <v>288</v>
      </c>
    </row>
    <row r="52" spans="1:16" ht="217.5">
      <c r="A52" s="29" t="s">
        <v>272</v>
      </c>
      <c r="B52" s="52" t="s">
        <v>260</v>
      </c>
      <c r="C52" s="58" t="s">
        <v>85</v>
      </c>
      <c r="D52" s="47" t="s">
        <v>289</v>
      </c>
      <c r="E52" s="48">
        <v>45246</v>
      </c>
      <c r="F52" s="55" t="s">
        <v>290</v>
      </c>
      <c r="G52" s="49" t="s">
        <v>291</v>
      </c>
      <c r="H52" s="29" t="s">
        <v>292</v>
      </c>
      <c r="I52" s="50">
        <v>654500</v>
      </c>
      <c r="J52" s="50" t="s">
        <v>25</v>
      </c>
      <c r="K52" s="30"/>
      <c r="L52" s="50" t="s">
        <v>25</v>
      </c>
      <c r="M52" s="56">
        <v>45246</v>
      </c>
      <c r="N52" s="56">
        <v>45256</v>
      </c>
      <c r="O52" s="51" t="s">
        <v>26</v>
      </c>
      <c r="P52" s="66" t="s">
        <v>293</v>
      </c>
    </row>
    <row r="53" spans="1:16" ht="159.6">
      <c r="A53" s="29" t="s">
        <v>294</v>
      </c>
      <c r="B53" s="52" t="s">
        <v>19</v>
      </c>
      <c r="C53" s="58" t="s">
        <v>69</v>
      </c>
      <c r="D53" s="53" t="s">
        <v>295</v>
      </c>
      <c r="E53" s="48">
        <v>45250</v>
      </c>
      <c r="F53" s="55" t="s">
        <v>296</v>
      </c>
      <c r="G53" s="49" t="s">
        <v>297</v>
      </c>
      <c r="H53" s="29" t="s">
        <v>298</v>
      </c>
      <c r="I53" s="50">
        <v>5521600</v>
      </c>
      <c r="J53" s="50" t="s">
        <v>25</v>
      </c>
      <c r="K53" s="30"/>
      <c r="L53" s="50" t="s">
        <v>25</v>
      </c>
      <c r="M53" s="56">
        <v>45250</v>
      </c>
      <c r="N53" s="56">
        <v>45270</v>
      </c>
      <c r="O53" s="51" t="s">
        <v>26</v>
      </c>
      <c r="P53" s="66" t="s">
        <v>299</v>
      </c>
    </row>
    <row r="54" spans="1:16" ht="159.6">
      <c r="A54" s="29" t="s">
        <v>300</v>
      </c>
      <c r="B54" s="52" t="s">
        <v>260</v>
      </c>
      <c r="C54" s="58" t="s">
        <v>20</v>
      </c>
      <c r="D54" s="53" t="s">
        <v>301</v>
      </c>
      <c r="E54" s="48">
        <v>45253</v>
      </c>
      <c r="F54" s="55" t="s">
        <v>302</v>
      </c>
      <c r="G54" s="49" t="s">
        <v>303</v>
      </c>
      <c r="H54" s="52" t="s">
        <v>304</v>
      </c>
      <c r="I54" s="50">
        <v>1650000</v>
      </c>
      <c r="J54" s="50" t="s">
        <v>25</v>
      </c>
      <c r="K54" s="30"/>
      <c r="L54" s="50" t="s">
        <v>25</v>
      </c>
      <c r="M54" s="56">
        <v>45254</v>
      </c>
      <c r="N54" s="56">
        <v>45255</v>
      </c>
      <c r="O54" s="51" t="s">
        <v>26</v>
      </c>
      <c r="P54" s="66" t="s">
        <v>305</v>
      </c>
    </row>
    <row r="55" spans="1:16" ht="159.6">
      <c r="A55" s="29" t="s">
        <v>294</v>
      </c>
      <c r="B55" s="52" t="s">
        <v>260</v>
      </c>
      <c r="C55" s="58" t="s">
        <v>20</v>
      </c>
      <c r="D55" s="53" t="s">
        <v>306</v>
      </c>
      <c r="E55" s="48">
        <v>45253</v>
      </c>
      <c r="F55" s="55" t="s">
        <v>307</v>
      </c>
      <c r="G55" s="49" t="s">
        <v>308</v>
      </c>
      <c r="H55" s="52" t="s">
        <v>309</v>
      </c>
      <c r="I55" s="50">
        <v>1650000</v>
      </c>
      <c r="J55" s="50" t="s">
        <v>25</v>
      </c>
      <c r="K55" s="30"/>
      <c r="L55" s="50" t="s">
        <v>25</v>
      </c>
      <c r="M55" s="56">
        <v>45254</v>
      </c>
      <c r="N55" s="56">
        <v>45255</v>
      </c>
      <c r="O55" s="51" t="s">
        <v>26</v>
      </c>
      <c r="P55" s="66" t="s">
        <v>310</v>
      </c>
    </row>
    <row r="56" spans="1:16" ht="159.6">
      <c r="A56" s="29" t="s">
        <v>272</v>
      </c>
      <c r="B56" s="52" t="s">
        <v>19</v>
      </c>
      <c r="C56" s="58" t="s">
        <v>20</v>
      </c>
      <c r="D56" s="53" t="s">
        <v>311</v>
      </c>
      <c r="E56" s="48">
        <v>45257</v>
      </c>
      <c r="F56" s="55" t="s">
        <v>312</v>
      </c>
      <c r="G56" s="49" t="s">
        <v>313</v>
      </c>
      <c r="H56" s="52" t="s">
        <v>314</v>
      </c>
      <c r="I56" s="50">
        <v>12276040</v>
      </c>
      <c r="J56" s="50" t="s">
        <v>25</v>
      </c>
      <c r="K56" s="30"/>
      <c r="L56" s="50" t="s">
        <v>25</v>
      </c>
      <c r="M56" s="56">
        <v>45257</v>
      </c>
      <c r="N56" s="56">
        <v>45272</v>
      </c>
      <c r="O56" s="51" t="s">
        <v>26</v>
      </c>
      <c r="P56" s="66" t="s">
        <v>315</v>
      </c>
    </row>
    <row r="57" spans="1:16" ht="159.6">
      <c r="A57" s="29" t="s">
        <v>316</v>
      </c>
      <c r="B57" s="52" t="s">
        <v>19</v>
      </c>
      <c r="C57" s="58" t="s">
        <v>69</v>
      </c>
      <c r="D57" s="53" t="s">
        <v>317</v>
      </c>
      <c r="E57" s="48">
        <v>45259</v>
      </c>
      <c r="F57" s="55" t="s">
        <v>318</v>
      </c>
      <c r="G57" s="49" t="s">
        <v>319</v>
      </c>
      <c r="H57" s="52" t="s">
        <v>320</v>
      </c>
      <c r="I57" s="50">
        <v>3966270</v>
      </c>
      <c r="J57" s="50" t="s">
        <v>25</v>
      </c>
      <c r="K57" s="30"/>
      <c r="L57" s="50" t="s">
        <v>25</v>
      </c>
      <c r="M57" s="56">
        <v>45259</v>
      </c>
      <c r="N57" s="56">
        <v>45274</v>
      </c>
      <c r="O57" s="51" t="s">
        <v>26</v>
      </c>
      <c r="P57" s="66" t="s">
        <v>321</v>
      </c>
    </row>
    <row r="58" spans="1:16" ht="159.6">
      <c r="A58" s="29" t="s">
        <v>322</v>
      </c>
      <c r="B58" s="52" t="s">
        <v>19</v>
      </c>
      <c r="C58" s="58" t="s">
        <v>85</v>
      </c>
      <c r="D58" s="53" t="s">
        <v>323</v>
      </c>
      <c r="E58" s="48">
        <v>45257</v>
      </c>
      <c r="F58" s="55" t="s">
        <v>324</v>
      </c>
      <c r="G58" s="49" t="s">
        <v>325</v>
      </c>
      <c r="H58" s="52" t="s">
        <v>326</v>
      </c>
      <c r="I58" s="50">
        <v>3635000</v>
      </c>
      <c r="J58" s="50" t="s">
        <v>25</v>
      </c>
      <c r="K58" s="30"/>
      <c r="L58" s="50" t="s">
        <v>25</v>
      </c>
      <c r="M58" s="56">
        <v>45257</v>
      </c>
      <c r="N58" s="56">
        <v>45271</v>
      </c>
      <c r="O58" s="51" t="s">
        <v>26</v>
      </c>
      <c r="P58" s="66" t="s">
        <v>327</v>
      </c>
    </row>
    <row r="59" spans="1:16" ht="159.6">
      <c r="A59" s="29" t="s">
        <v>272</v>
      </c>
      <c r="B59" s="52" t="s">
        <v>19</v>
      </c>
      <c r="C59" s="58" t="s">
        <v>20</v>
      </c>
      <c r="D59" s="53" t="s">
        <v>328</v>
      </c>
      <c r="E59" s="48">
        <v>45259</v>
      </c>
      <c r="F59" s="55" t="s">
        <v>329</v>
      </c>
      <c r="G59" s="49" t="s">
        <v>330</v>
      </c>
      <c r="H59" s="52" t="s">
        <v>331</v>
      </c>
      <c r="I59" s="50">
        <v>5450000</v>
      </c>
      <c r="J59" s="50" t="s">
        <v>25</v>
      </c>
      <c r="K59" s="30"/>
      <c r="L59" s="50" t="s">
        <v>25</v>
      </c>
      <c r="M59" s="56">
        <v>45259</v>
      </c>
      <c r="N59" s="56">
        <v>45260</v>
      </c>
      <c r="O59" s="51" t="s">
        <v>26</v>
      </c>
      <c r="P59" s="66" t="s">
        <v>332</v>
      </c>
    </row>
    <row r="60" spans="1:16" s="34" customFormat="1" ht="159.6">
      <c r="A60" s="29" t="s">
        <v>333</v>
      </c>
      <c r="B60" s="52" t="s">
        <v>260</v>
      </c>
      <c r="C60" s="58" t="s">
        <v>20</v>
      </c>
      <c r="D60" s="53" t="s">
        <v>334</v>
      </c>
      <c r="E60" s="48">
        <v>45261</v>
      </c>
      <c r="F60" s="55" t="s">
        <v>335</v>
      </c>
      <c r="G60" s="49" t="s">
        <v>336</v>
      </c>
      <c r="H60" s="52" t="s">
        <v>337</v>
      </c>
      <c r="I60" s="50">
        <v>1050000</v>
      </c>
      <c r="J60" s="31" t="s">
        <v>25</v>
      </c>
      <c r="K60" s="28"/>
      <c r="L60" s="31" t="s">
        <v>25</v>
      </c>
      <c r="M60" s="56">
        <v>45261</v>
      </c>
      <c r="N60" s="56">
        <v>45280</v>
      </c>
      <c r="O60" s="51" t="s">
        <v>26</v>
      </c>
      <c r="P60" s="66" t="s">
        <v>338</v>
      </c>
    </row>
    <row r="61" spans="1:16" ht="159.6">
      <c r="A61" s="29" t="s">
        <v>339</v>
      </c>
      <c r="B61" s="52" t="s">
        <v>19</v>
      </c>
      <c r="C61" s="58" t="s">
        <v>20</v>
      </c>
      <c r="D61" s="53" t="s">
        <v>340</v>
      </c>
      <c r="E61" s="48">
        <v>45260</v>
      </c>
      <c r="F61" s="55" t="s">
        <v>341</v>
      </c>
      <c r="G61" s="49" t="s">
        <v>342</v>
      </c>
      <c r="H61" s="52" t="s">
        <v>343</v>
      </c>
      <c r="I61" s="50">
        <v>3111818</v>
      </c>
      <c r="J61" s="31" t="s">
        <v>25</v>
      </c>
      <c r="K61" s="30"/>
      <c r="L61" s="31" t="s">
        <v>25</v>
      </c>
      <c r="M61" s="56">
        <v>45261</v>
      </c>
      <c r="N61" s="56">
        <v>45262</v>
      </c>
      <c r="O61" s="51" t="s">
        <v>26</v>
      </c>
      <c r="P61" s="66" t="s">
        <v>344</v>
      </c>
    </row>
    <row r="62" spans="1:16" ht="159.6">
      <c r="A62" s="29" t="s">
        <v>345</v>
      </c>
      <c r="B62" s="52" t="s">
        <v>260</v>
      </c>
      <c r="C62" s="58" t="s">
        <v>85</v>
      </c>
      <c r="D62" s="53" t="s">
        <v>346</v>
      </c>
      <c r="E62" s="48">
        <v>45257</v>
      </c>
      <c r="F62" s="55" t="s">
        <v>347</v>
      </c>
      <c r="G62" s="49" t="s">
        <v>348</v>
      </c>
      <c r="H62" s="52" t="s">
        <v>349</v>
      </c>
      <c r="I62" s="50">
        <v>1555330</v>
      </c>
      <c r="J62" s="31" t="s">
        <v>25</v>
      </c>
      <c r="K62" s="30"/>
      <c r="L62" s="31" t="s">
        <v>25</v>
      </c>
      <c r="M62" s="56">
        <v>45258</v>
      </c>
      <c r="N62" s="56">
        <v>45278</v>
      </c>
      <c r="O62" s="51" t="s">
        <v>26</v>
      </c>
      <c r="P62" s="66" t="s">
        <v>350</v>
      </c>
    </row>
    <row r="63" spans="1:16" ht="159.6">
      <c r="A63" s="29" t="s">
        <v>351</v>
      </c>
      <c r="B63" s="52" t="s">
        <v>260</v>
      </c>
      <c r="C63" s="58" t="s">
        <v>20</v>
      </c>
      <c r="D63" s="53" t="s">
        <v>352</v>
      </c>
      <c r="E63" s="48">
        <v>45259</v>
      </c>
      <c r="F63" s="55" t="s">
        <v>353</v>
      </c>
      <c r="G63" s="49" t="s">
        <v>303</v>
      </c>
      <c r="H63" s="52" t="s">
        <v>304</v>
      </c>
      <c r="I63" s="50">
        <v>1650000</v>
      </c>
      <c r="J63" s="31" t="s">
        <v>25</v>
      </c>
      <c r="K63" s="30"/>
      <c r="L63" s="31" t="s">
        <v>25</v>
      </c>
      <c r="M63" s="56">
        <v>45261</v>
      </c>
      <c r="N63" s="56">
        <v>45261</v>
      </c>
      <c r="O63" s="51" t="s">
        <v>26</v>
      </c>
      <c r="P63" s="66" t="s">
        <v>354</v>
      </c>
    </row>
    <row r="64" spans="1:16" ht="159.6">
      <c r="A64" s="29" t="s">
        <v>355</v>
      </c>
      <c r="B64" s="52" t="s">
        <v>19</v>
      </c>
      <c r="C64" s="58" t="s">
        <v>20</v>
      </c>
      <c r="D64" s="53" t="s">
        <v>356</v>
      </c>
      <c r="E64" s="48">
        <v>45260</v>
      </c>
      <c r="F64" s="55" t="s">
        <v>357</v>
      </c>
      <c r="G64" s="49" t="s">
        <v>358</v>
      </c>
      <c r="H64" s="52" t="s">
        <v>359</v>
      </c>
      <c r="I64" s="50">
        <v>2499000</v>
      </c>
      <c r="J64" s="31" t="s">
        <v>25</v>
      </c>
      <c r="K64" s="30"/>
      <c r="L64" s="31" t="s">
        <v>25</v>
      </c>
      <c r="M64" s="56">
        <v>45260</v>
      </c>
      <c r="N64" s="56">
        <v>45261</v>
      </c>
      <c r="O64" s="51" t="s">
        <v>26</v>
      </c>
      <c r="P64" s="66" t="s">
        <v>360</v>
      </c>
    </row>
    <row r="65" spans="1:16" ht="188.45">
      <c r="A65" s="29" t="s">
        <v>361</v>
      </c>
      <c r="B65" s="52" t="s">
        <v>19</v>
      </c>
      <c r="C65" s="58" t="s">
        <v>85</v>
      </c>
      <c r="D65" s="53" t="s">
        <v>362</v>
      </c>
      <c r="E65" s="48">
        <v>45261</v>
      </c>
      <c r="F65" s="55" t="s">
        <v>363</v>
      </c>
      <c r="G65" s="49" t="s">
        <v>364</v>
      </c>
      <c r="H65" s="52" t="s">
        <v>365</v>
      </c>
      <c r="I65" s="50">
        <v>9463900</v>
      </c>
      <c r="J65" s="31" t="s">
        <v>25</v>
      </c>
      <c r="K65" s="30"/>
      <c r="L65" s="31" t="s">
        <v>25</v>
      </c>
      <c r="M65" s="56">
        <v>45261</v>
      </c>
      <c r="N65" s="56">
        <v>45291</v>
      </c>
      <c r="O65" s="51" t="s">
        <v>26</v>
      </c>
      <c r="P65" s="66" t="s">
        <v>366</v>
      </c>
    </row>
    <row r="66" spans="1:16" ht="188.45">
      <c r="A66" s="29" t="s">
        <v>361</v>
      </c>
      <c r="B66" s="52" t="s">
        <v>19</v>
      </c>
      <c r="C66" s="58" t="s">
        <v>85</v>
      </c>
      <c r="D66" s="53" t="s">
        <v>367</v>
      </c>
      <c r="E66" s="48">
        <v>45261</v>
      </c>
      <c r="F66" s="55" t="s">
        <v>368</v>
      </c>
      <c r="G66" s="49" t="s">
        <v>369</v>
      </c>
      <c r="H66" s="52" t="s">
        <v>370</v>
      </c>
      <c r="I66" s="50">
        <v>17130050</v>
      </c>
      <c r="J66" s="31" t="s">
        <v>25</v>
      </c>
      <c r="K66" s="30"/>
      <c r="L66" s="31" t="s">
        <v>25</v>
      </c>
      <c r="M66" s="56">
        <v>45261</v>
      </c>
      <c r="N66" s="56">
        <v>45291</v>
      </c>
      <c r="O66" s="51" t="s">
        <v>26</v>
      </c>
      <c r="P66" s="66" t="s">
        <v>371</v>
      </c>
    </row>
    <row r="67" spans="1:16" ht="159.6">
      <c r="A67" s="29" t="s">
        <v>259</v>
      </c>
      <c r="B67" s="52" t="s">
        <v>260</v>
      </c>
      <c r="C67" s="58" t="s">
        <v>20</v>
      </c>
      <c r="D67" s="53" t="s">
        <v>372</v>
      </c>
      <c r="E67" s="48">
        <v>45261</v>
      </c>
      <c r="F67" s="55" t="s">
        <v>373</v>
      </c>
      <c r="G67" s="49" t="s">
        <v>374</v>
      </c>
      <c r="H67" s="52" t="s">
        <v>375</v>
      </c>
      <c r="I67" s="50">
        <v>1594000</v>
      </c>
      <c r="J67" s="31" t="s">
        <v>25</v>
      </c>
      <c r="K67" s="30"/>
      <c r="L67" s="31" t="s">
        <v>25</v>
      </c>
      <c r="M67" s="56">
        <v>45266</v>
      </c>
      <c r="N67" s="56">
        <v>45267</v>
      </c>
      <c r="O67" s="51" t="s">
        <v>26</v>
      </c>
      <c r="P67" s="66" t="s">
        <v>376</v>
      </c>
    </row>
    <row r="68" spans="1:16" ht="159.6">
      <c r="A68" s="29" t="s">
        <v>377</v>
      </c>
      <c r="B68" s="52" t="s">
        <v>19</v>
      </c>
      <c r="C68" s="58" t="s">
        <v>20</v>
      </c>
      <c r="D68" s="53" t="s">
        <v>378</v>
      </c>
      <c r="E68" s="48">
        <v>45264</v>
      </c>
      <c r="F68" s="55" t="s">
        <v>379</v>
      </c>
      <c r="G68" s="49" t="s">
        <v>380</v>
      </c>
      <c r="H68" s="52" t="s">
        <v>381</v>
      </c>
      <c r="I68" s="50">
        <v>4000000</v>
      </c>
      <c r="J68" s="31" t="s">
        <v>25</v>
      </c>
      <c r="K68" s="30"/>
      <c r="L68" s="31" t="s">
        <v>25</v>
      </c>
      <c r="M68" s="56">
        <v>45265</v>
      </c>
      <c r="N68" s="56">
        <v>45265</v>
      </c>
      <c r="O68" s="51" t="s">
        <v>26</v>
      </c>
      <c r="P68" s="66" t="s">
        <v>382</v>
      </c>
    </row>
    <row r="69" spans="1:16" ht="159.6">
      <c r="A69" s="29" t="s">
        <v>383</v>
      </c>
      <c r="B69" s="52" t="s">
        <v>19</v>
      </c>
      <c r="C69" s="58" t="s">
        <v>20</v>
      </c>
      <c r="D69" s="53" t="s">
        <v>384</v>
      </c>
      <c r="E69" s="48">
        <v>45265</v>
      </c>
      <c r="F69" s="55" t="s">
        <v>385</v>
      </c>
      <c r="G69" s="49" t="s">
        <v>386</v>
      </c>
      <c r="H69" s="52" t="s">
        <v>387</v>
      </c>
      <c r="I69" s="50">
        <v>4540000</v>
      </c>
      <c r="J69" s="31" t="s">
        <v>25</v>
      </c>
      <c r="K69" s="30"/>
      <c r="L69" s="31" t="s">
        <v>25</v>
      </c>
      <c r="M69" s="56">
        <v>45264</v>
      </c>
      <c r="N69" s="56">
        <v>45264</v>
      </c>
      <c r="O69" s="51" t="s">
        <v>26</v>
      </c>
      <c r="P69" s="66" t="s">
        <v>388</v>
      </c>
    </row>
    <row r="70" spans="1:16" ht="159.6">
      <c r="A70" s="29" t="s">
        <v>389</v>
      </c>
      <c r="B70" s="52" t="s">
        <v>19</v>
      </c>
      <c r="C70" s="58" t="s">
        <v>20</v>
      </c>
      <c r="D70" s="53" t="s">
        <v>390</v>
      </c>
      <c r="E70" s="48">
        <v>45265</v>
      </c>
      <c r="F70" s="55" t="s">
        <v>391</v>
      </c>
      <c r="G70" s="49" t="s">
        <v>392</v>
      </c>
      <c r="H70" s="52" t="s">
        <v>393</v>
      </c>
      <c r="I70" s="50">
        <v>20230000</v>
      </c>
      <c r="J70" s="31" t="s">
        <v>25</v>
      </c>
      <c r="K70" s="30"/>
      <c r="L70" s="31" t="s">
        <v>25</v>
      </c>
      <c r="M70" s="56">
        <v>45265</v>
      </c>
      <c r="N70" s="56">
        <v>45275</v>
      </c>
      <c r="O70" s="51" t="s">
        <v>26</v>
      </c>
      <c r="P70" s="66" t="s">
        <v>394</v>
      </c>
    </row>
    <row r="71" spans="1:16" ht="159.6">
      <c r="A71" s="29" t="s">
        <v>395</v>
      </c>
      <c r="B71" s="52" t="s">
        <v>260</v>
      </c>
      <c r="C71" s="58" t="s">
        <v>20</v>
      </c>
      <c r="D71" s="53" t="s">
        <v>396</v>
      </c>
      <c r="E71" s="48">
        <v>45265</v>
      </c>
      <c r="F71" s="55" t="s">
        <v>397</v>
      </c>
      <c r="G71" s="49" t="s">
        <v>398</v>
      </c>
      <c r="H71" s="52" t="s">
        <v>399</v>
      </c>
      <c r="I71" s="50">
        <v>1657320</v>
      </c>
      <c r="J71" s="31" t="s">
        <v>25</v>
      </c>
      <c r="K71" s="30"/>
      <c r="L71" s="31" t="s">
        <v>25</v>
      </c>
      <c r="M71" s="56">
        <v>45266</v>
      </c>
      <c r="N71" s="56">
        <v>45266</v>
      </c>
      <c r="O71" s="51" t="s">
        <v>26</v>
      </c>
      <c r="P71" s="66" t="s">
        <v>400</v>
      </c>
    </row>
    <row r="72" spans="1:16" ht="159.6">
      <c r="A72" s="29" t="s">
        <v>401</v>
      </c>
      <c r="B72" s="52" t="s">
        <v>260</v>
      </c>
      <c r="C72" s="58" t="s">
        <v>20</v>
      </c>
      <c r="D72" s="53" t="s">
        <v>402</v>
      </c>
      <c r="E72" s="48">
        <v>45264</v>
      </c>
      <c r="F72" s="55" t="s">
        <v>403</v>
      </c>
      <c r="G72" s="59" t="s">
        <v>404</v>
      </c>
      <c r="H72" s="52" t="s">
        <v>405</v>
      </c>
      <c r="I72" s="50">
        <v>892500</v>
      </c>
      <c r="J72" s="31" t="s">
        <v>25</v>
      </c>
      <c r="K72" s="30"/>
      <c r="L72" s="31" t="s">
        <v>25</v>
      </c>
      <c r="M72" s="56">
        <v>45264</v>
      </c>
      <c r="N72" s="56">
        <v>45264</v>
      </c>
      <c r="O72" s="51" t="s">
        <v>26</v>
      </c>
      <c r="P72" s="66" t="s">
        <v>406</v>
      </c>
    </row>
    <row r="73" spans="1:16" ht="159.6">
      <c r="A73" s="29" t="s">
        <v>407</v>
      </c>
      <c r="B73" s="52" t="s">
        <v>260</v>
      </c>
      <c r="C73" s="58" t="s">
        <v>20</v>
      </c>
      <c r="D73" s="53" t="s">
        <v>408</v>
      </c>
      <c r="E73" s="48">
        <v>45261</v>
      </c>
      <c r="F73" s="55" t="s">
        <v>409</v>
      </c>
      <c r="G73" s="49" t="s">
        <v>410</v>
      </c>
      <c r="H73" s="52" t="s">
        <v>411</v>
      </c>
      <c r="I73" s="50">
        <v>1281086</v>
      </c>
      <c r="J73" s="31" t="s">
        <v>25</v>
      </c>
      <c r="K73" s="30"/>
      <c r="L73" s="31" t="s">
        <v>25</v>
      </c>
      <c r="M73" s="56">
        <v>45261</v>
      </c>
      <c r="N73" s="56">
        <v>45265</v>
      </c>
      <c r="O73" s="51" t="s">
        <v>26</v>
      </c>
      <c r="P73" s="66" t="s">
        <v>412</v>
      </c>
    </row>
    <row r="74" spans="1:16" ht="203.1">
      <c r="A74" s="29" t="s">
        <v>355</v>
      </c>
      <c r="B74" s="52" t="s">
        <v>19</v>
      </c>
      <c r="C74" s="58" t="s">
        <v>20</v>
      </c>
      <c r="D74" s="53" t="s">
        <v>413</v>
      </c>
      <c r="E74" s="48">
        <v>45265</v>
      </c>
      <c r="F74" s="55" t="s">
        <v>414</v>
      </c>
      <c r="G74" s="49" t="s">
        <v>415</v>
      </c>
      <c r="H74" s="52" t="s">
        <v>416</v>
      </c>
      <c r="I74" s="50">
        <v>10488910</v>
      </c>
      <c r="J74" s="31" t="s">
        <v>25</v>
      </c>
      <c r="K74" s="30"/>
      <c r="L74" s="31" t="s">
        <v>25</v>
      </c>
      <c r="M74" s="56">
        <v>45266</v>
      </c>
      <c r="N74" s="56">
        <v>45267</v>
      </c>
      <c r="O74" s="51" t="s">
        <v>26</v>
      </c>
      <c r="P74" s="66" t="s">
        <v>417</v>
      </c>
    </row>
    <row r="75" spans="1:16" ht="159.6">
      <c r="A75" s="29" t="s">
        <v>395</v>
      </c>
      <c r="B75" s="52" t="s">
        <v>260</v>
      </c>
      <c r="C75" s="58" t="s">
        <v>20</v>
      </c>
      <c r="D75" s="53" t="s">
        <v>418</v>
      </c>
      <c r="E75" s="48">
        <v>45264</v>
      </c>
      <c r="F75" s="55" t="s">
        <v>419</v>
      </c>
      <c r="G75" s="49" t="s">
        <v>398</v>
      </c>
      <c r="H75" s="52" t="s">
        <v>399</v>
      </c>
      <c r="I75" s="50">
        <v>482993</v>
      </c>
      <c r="J75" s="31" t="s">
        <v>25</v>
      </c>
      <c r="K75" s="30"/>
      <c r="L75" s="31" t="s">
        <v>25</v>
      </c>
      <c r="M75" s="56">
        <v>45264</v>
      </c>
      <c r="N75" s="56">
        <v>45264</v>
      </c>
      <c r="O75" s="51" t="s">
        <v>26</v>
      </c>
      <c r="P75" s="66" t="s">
        <v>420</v>
      </c>
    </row>
    <row r="76" spans="1:16" ht="159.6">
      <c r="A76" s="29" t="s">
        <v>421</v>
      </c>
      <c r="B76" s="52" t="s">
        <v>19</v>
      </c>
      <c r="C76" s="58" t="s">
        <v>20</v>
      </c>
      <c r="D76" s="53" t="s">
        <v>422</v>
      </c>
      <c r="E76" s="48">
        <v>45266</v>
      </c>
      <c r="F76" s="55" t="s">
        <v>423</v>
      </c>
      <c r="G76" s="49" t="s">
        <v>424</v>
      </c>
      <c r="H76" s="52" t="s">
        <v>425</v>
      </c>
      <c r="I76" s="50">
        <v>13535201</v>
      </c>
      <c r="J76" s="31" t="s">
        <v>25</v>
      </c>
      <c r="K76" s="30"/>
      <c r="L76" s="31" t="s">
        <v>25</v>
      </c>
      <c r="M76" s="56">
        <v>45266</v>
      </c>
      <c r="N76" s="56">
        <v>45266</v>
      </c>
      <c r="O76" s="51" t="s">
        <v>26</v>
      </c>
      <c r="P76" s="66" t="s">
        <v>426</v>
      </c>
    </row>
    <row r="77" spans="1:16" ht="159.6">
      <c r="A77" s="29" t="s">
        <v>322</v>
      </c>
      <c r="B77" s="52" t="s">
        <v>19</v>
      </c>
      <c r="C77" s="58" t="s">
        <v>20</v>
      </c>
      <c r="D77" s="53" t="s">
        <v>427</v>
      </c>
      <c r="E77" s="48">
        <v>45265</v>
      </c>
      <c r="F77" s="55" t="s">
        <v>428</v>
      </c>
      <c r="G77" s="49" t="s">
        <v>429</v>
      </c>
      <c r="H77" s="52" t="s">
        <v>430</v>
      </c>
      <c r="I77" s="50">
        <v>4865343</v>
      </c>
      <c r="J77" s="31" t="s">
        <v>25</v>
      </c>
      <c r="K77" s="30"/>
      <c r="L77" s="31" t="s">
        <v>25</v>
      </c>
      <c r="M77" s="56">
        <v>45265</v>
      </c>
      <c r="N77" s="56">
        <v>45270</v>
      </c>
      <c r="O77" s="51" t="s">
        <v>26</v>
      </c>
      <c r="P77" s="66" t="s">
        <v>431</v>
      </c>
    </row>
    <row r="78" spans="1:16" ht="159.6">
      <c r="A78" s="29" t="s">
        <v>322</v>
      </c>
      <c r="B78" s="52" t="s">
        <v>19</v>
      </c>
      <c r="C78" s="58" t="s">
        <v>20</v>
      </c>
      <c r="D78" s="53" t="s">
        <v>432</v>
      </c>
      <c r="E78" s="48">
        <v>45265</v>
      </c>
      <c r="F78" s="55" t="s">
        <v>433</v>
      </c>
      <c r="G78" s="49" t="s">
        <v>429</v>
      </c>
      <c r="H78" s="52" t="s">
        <v>430</v>
      </c>
      <c r="I78" s="50">
        <v>1785000</v>
      </c>
      <c r="J78" s="31" t="s">
        <v>25</v>
      </c>
      <c r="K78" s="30"/>
      <c r="L78" s="31" t="s">
        <v>25</v>
      </c>
      <c r="M78" s="56">
        <v>45265</v>
      </c>
      <c r="N78" s="56">
        <v>45270</v>
      </c>
      <c r="O78" s="51" t="s">
        <v>26</v>
      </c>
      <c r="P78" s="66" t="s">
        <v>434</v>
      </c>
    </row>
    <row r="79" spans="1:16" ht="159.6">
      <c r="A79" s="29" t="s">
        <v>300</v>
      </c>
      <c r="B79" s="52" t="s">
        <v>19</v>
      </c>
      <c r="C79" s="58" t="s">
        <v>20</v>
      </c>
      <c r="D79" s="53" t="s">
        <v>435</v>
      </c>
      <c r="E79" s="48">
        <v>45266</v>
      </c>
      <c r="F79" s="55" t="s">
        <v>436</v>
      </c>
      <c r="G79" s="49" t="s">
        <v>437</v>
      </c>
      <c r="H79" s="52" t="s">
        <v>438</v>
      </c>
      <c r="I79" s="50">
        <v>4462994</v>
      </c>
      <c r="J79" s="31" t="s">
        <v>25</v>
      </c>
      <c r="K79" s="30"/>
      <c r="L79" s="31" t="s">
        <v>25</v>
      </c>
      <c r="M79" s="56">
        <v>45266</v>
      </c>
      <c r="N79" s="56">
        <v>45267</v>
      </c>
      <c r="O79" s="51" t="s">
        <v>26</v>
      </c>
      <c r="P79" s="66" t="s">
        <v>439</v>
      </c>
    </row>
    <row r="80" spans="1:16" ht="159.6">
      <c r="A80" s="29" t="s">
        <v>407</v>
      </c>
      <c r="B80" s="52" t="s">
        <v>260</v>
      </c>
      <c r="C80" s="58" t="s">
        <v>20</v>
      </c>
      <c r="D80" s="53" t="s">
        <v>440</v>
      </c>
      <c r="E80" s="48">
        <v>45266</v>
      </c>
      <c r="F80" s="55" t="s">
        <v>441</v>
      </c>
      <c r="G80" s="49" t="s">
        <v>442</v>
      </c>
      <c r="H80" s="52" t="s">
        <v>443</v>
      </c>
      <c r="I80" s="50">
        <v>750000</v>
      </c>
      <c r="J80" s="31" t="s">
        <v>25</v>
      </c>
      <c r="K80" s="30"/>
      <c r="L80" s="31" t="s">
        <v>25</v>
      </c>
      <c r="M80" s="56">
        <v>45266</v>
      </c>
      <c r="N80" s="56">
        <v>45266</v>
      </c>
      <c r="O80" s="51" t="s">
        <v>26</v>
      </c>
      <c r="P80" s="66" t="s">
        <v>444</v>
      </c>
    </row>
    <row r="81" spans="1:16" ht="159.6">
      <c r="A81" s="29" t="s">
        <v>377</v>
      </c>
      <c r="B81" s="52" t="s">
        <v>260</v>
      </c>
      <c r="C81" s="58" t="s">
        <v>20</v>
      </c>
      <c r="D81" s="53" t="s">
        <v>445</v>
      </c>
      <c r="E81" s="48">
        <v>45266</v>
      </c>
      <c r="F81" s="55" t="s">
        <v>446</v>
      </c>
      <c r="G81" s="49" t="s">
        <v>380</v>
      </c>
      <c r="H81" s="52" t="s">
        <v>381</v>
      </c>
      <c r="I81" s="50">
        <v>1650000</v>
      </c>
      <c r="J81" s="31" t="s">
        <v>25</v>
      </c>
      <c r="K81" s="30"/>
      <c r="L81" s="31" t="s">
        <v>25</v>
      </c>
      <c r="M81" s="56">
        <v>45267</v>
      </c>
      <c r="N81" s="56">
        <v>45267</v>
      </c>
      <c r="O81" s="51" t="s">
        <v>26</v>
      </c>
      <c r="P81" s="66" t="s">
        <v>447</v>
      </c>
    </row>
    <row r="82" spans="1:16" ht="159.6">
      <c r="A82" s="29" t="s">
        <v>407</v>
      </c>
      <c r="B82" s="52" t="s">
        <v>19</v>
      </c>
      <c r="C82" s="58" t="s">
        <v>85</v>
      </c>
      <c r="D82" s="53" t="s">
        <v>448</v>
      </c>
      <c r="E82" s="48">
        <v>45269</v>
      </c>
      <c r="F82" s="55" t="s">
        <v>449</v>
      </c>
      <c r="G82" s="49" t="s">
        <v>450</v>
      </c>
      <c r="H82" s="52" t="s">
        <v>451</v>
      </c>
      <c r="I82" s="50">
        <v>57701826</v>
      </c>
      <c r="J82" s="31" t="s">
        <v>25</v>
      </c>
      <c r="K82" s="30"/>
      <c r="L82" s="31" t="s">
        <v>25</v>
      </c>
      <c r="M82" s="56">
        <v>45269</v>
      </c>
      <c r="N82" s="56">
        <v>45284</v>
      </c>
      <c r="O82" s="51" t="s">
        <v>26</v>
      </c>
      <c r="P82" s="66" t="s">
        <v>452</v>
      </c>
    </row>
    <row r="83" spans="1:16" ht="159.6">
      <c r="A83" s="29" t="s">
        <v>453</v>
      </c>
      <c r="B83" s="52" t="s">
        <v>19</v>
      </c>
      <c r="C83" s="58" t="s">
        <v>20</v>
      </c>
      <c r="D83" s="53" t="s">
        <v>454</v>
      </c>
      <c r="E83" s="48">
        <v>45265</v>
      </c>
      <c r="F83" s="55" t="s">
        <v>455</v>
      </c>
      <c r="G83" s="49" t="s">
        <v>456</v>
      </c>
      <c r="H83" s="52" t="s">
        <v>457</v>
      </c>
      <c r="I83" s="50">
        <v>5759984</v>
      </c>
      <c r="J83" s="31" t="s">
        <v>25</v>
      </c>
      <c r="K83" s="30"/>
      <c r="L83" s="31" t="s">
        <v>25</v>
      </c>
      <c r="M83" s="56">
        <v>45265</v>
      </c>
      <c r="N83" s="56">
        <v>45265</v>
      </c>
      <c r="O83" s="51" t="s">
        <v>26</v>
      </c>
      <c r="P83" s="66" t="s">
        <v>458</v>
      </c>
    </row>
    <row r="84" spans="1:16" ht="159.6">
      <c r="A84" s="29" t="s">
        <v>421</v>
      </c>
      <c r="B84" s="52" t="s">
        <v>19</v>
      </c>
      <c r="C84" s="58" t="s">
        <v>20</v>
      </c>
      <c r="D84" s="53" t="s">
        <v>459</v>
      </c>
      <c r="E84" s="48">
        <v>45271</v>
      </c>
      <c r="F84" s="55" t="s">
        <v>460</v>
      </c>
      <c r="G84" s="49" t="s">
        <v>424</v>
      </c>
      <c r="H84" s="52" t="s">
        <v>425</v>
      </c>
      <c r="I84" s="50">
        <v>5997750</v>
      </c>
      <c r="J84" s="31" t="s">
        <v>25</v>
      </c>
      <c r="K84" s="30"/>
      <c r="L84" s="31" t="s">
        <v>25</v>
      </c>
      <c r="M84" s="56">
        <v>45275</v>
      </c>
      <c r="N84" s="56">
        <v>45275</v>
      </c>
      <c r="O84" s="51" t="s">
        <v>26</v>
      </c>
      <c r="P84" s="66" t="s">
        <v>461</v>
      </c>
    </row>
    <row r="85" spans="1:16" ht="159.6">
      <c r="A85" s="29" t="s">
        <v>407</v>
      </c>
      <c r="B85" s="52" t="s">
        <v>19</v>
      </c>
      <c r="C85" s="58" t="s">
        <v>85</v>
      </c>
      <c r="D85" s="53" t="s">
        <v>462</v>
      </c>
      <c r="E85" s="48">
        <v>45271</v>
      </c>
      <c r="F85" s="55" t="s">
        <v>463</v>
      </c>
      <c r="G85" s="49" t="s">
        <v>464</v>
      </c>
      <c r="H85" s="52" t="s">
        <v>465</v>
      </c>
      <c r="I85" s="50">
        <v>56132446</v>
      </c>
      <c r="J85" s="31" t="s">
        <v>25</v>
      </c>
      <c r="K85" s="30"/>
      <c r="L85" s="31" t="s">
        <v>25</v>
      </c>
      <c r="M85" s="56">
        <v>45271</v>
      </c>
      <c r="N85" s="56">
        <v>45286</v>
      </c>
      <c r="O85" s="51" t="s">
        <v>26</v>
      </c>
      <c r="P85" s="66" t="s">
        <v>466</v>
      </c>
    </row>
    <row r="86" spans="1:16" ht="159.6">
      <c r="A86" s="29" t="s">
        <v>383</v>
      </c>
      <c r="B86" s="52" t="s">
        <v>260</v>
      </c>
      <c r="C86" s="58" t="s">
        <v>20</v>
      </c>
      <c r="D86" s="53" t="s">
        <v>467</v>
      </c>
      <c r="E86" s="48">
        <v>45271</v>
      </c>
      <c r="F86" s="55" t="s">
        <v>468</v>
      </c>
      <c r="G86" s="49" t="s">
        <v>386</v>
      </c>
      <c r="H86" s="52" t="s">
        <v>387</v>
      </c>
      <c r="I86" s="50">
        <v>1350000</v>
      </c>
      <c r="J86" s="31" t="s">
        <v>25</v>
      </c>
      <c r="K86" s="30"/>
      <c r="L86" s="31" t="s">
        <v>25</v>
      </c>
      <c r="M86" s="56">
        <v>45271</v>
      </c>
      <c r="N86" s="56">
        <v>45271</v>
      </c>
      <c r="O86" s="51" t="s">
        <v>26</v>
      </c>
      <c r="P86" s="66" t="s">
        <v>469</v>
      </c>
    </row>
    <row r="87" spans="1:16" ht="159.6">
      <c r="A87" s="29" t="s">
        <v>294</v>
      </c>
      <c r="B87" s="52" t="s">
        <v>19</v>
      </c>
      <c r="C87" s="58" t="s">
        <v>20</v>
      </c>
      <c r="D87" s="53" t="s">
        <v>470</v>
      </c>
      <c r="E87" s="48">
        <v>45272</v>
      </c>
      <c r="F87" s="55" t="s">
        <v>471</v>
      </c>
      <c r="G87" s="49" t="s">
        <v>472</v>
      </c>
      <c r="H87" s="52" t="s">
        <v>473</v>
      </c>
      <c r="I87" s="50">
        <v>5474000</v>
      </c>
      <c r="J87" s="31" t="s">
        <v>25</v>
      </c>
      <c r="K87" s="30"/>
      <c r="L87" s="31" t="s">
        <v>25</v>
      </c>
      <c r="M87" s="56">
        <v>45274</v>
      </c>
      <c r="N87" s="56">
        <v>45274</v>
      </c>
      <c r="O87" s="51" t="s">
        <v>26</v>
      </c>
      <c r="P87" s="66" t="s">
        <v>474</v>
      </c>
    </row>
    <row r="88" spans="1:16" ht="159.6">
      <c r="A88" s="29" t="s">
        <v>475</v>
      </c>
      <c r="B88" s="52" t="s">
        <v>260</v>
      </c>
      <c r="C88" s="58" t="s">
        <v>20</v>
      </c>
      <c r="D88" s="53" t="s">
        <v>476</v>
      </c>
      <c r="E88" s="48">
        <v>45267</v>
      </c>
      <c r="F88" s="55" t="s">
        <v>477</v>
      </c>
      <c r="G88" s="49" t="s">
        <v>478</v>
      </c>
      <c r="H88" s="52" t="s">
        <v>479</v>
      </c>
      <c r="I88" s="50">
        <v>1606500</v>
      </c>
      <c r="J88" s="31" t="s">
        <v>25</v>
      </c>
      <c r="K88" s="30"/>
      <c r="L88" s="31" t="s">
        <v>25</v>
      </c>
      <c r="M88" s="56">
        <v>45267</v>
      </c>
      <c r="N88" s="56">
        <v>45267</v>
      </c>
      <c r="O88" s="51" t="s">
        <v>26</v>
      </c>
      <c r="P88" s="66" t="s">
        <v>480</v>
      </c>
    </row>
    <row r="89" spans="1:16" ht="159.6">
      <c r="A89" s="29" t="s">
        <v>351</v>
      </c>
      <c r="B89" s="52" t="s">
        <v>19</v>
      </c>
      <c r="C89" s="58" t="s">
        <v>20</v>
      </c>
      <c r="D89" s="53" t="s">
        <v>481</v>
      </c>
      <c r="E89" s="48">
        <v>45273</v>
      </c>
      <c r="F89" s="55" t="s">
        <v>482</v>
      </c>
      <c r="G89" s="49" t="s">
        <v>483</v>
      </c>
      <c r="H89" s="52" t="s">
        <v>484</v>
      </c>
      <c r="I89" s="50">
        <v>5825097</v>
      </c>
      <c r="J89" s="31" t="s">
        <v>25</v>
      </c>
      <c r="K89" s="30"/>
      <c r="L89" s="31" t="s">
        <v>25</v>
      </c>
      <c r="M89" s="56">
        <v>45272</v>
      </c>
      <c r="N89" s="56">
        <v>45272</v>
      </c>
      <c r="O89" s="51" t="s">
        <v>26</v>
      </c>
      <c r="P89" s="66" t="s">
        <v>485</v>
      </c>
    </row>
    <row r="90" spans="1:16" ht="159.6">
      <c r="A90" s="29" t="s">
        <v>316</v>
      </c>
      <c r="B90" s="52" t="s">
        <v>260</v>
      </c>
      <c r="C90" s="58" t="s">
        <v>20</v>
      </c>
      <c r="D90" s="53" t="s">
        <v>486</v>
      </c>
      <c r="E90" s="48">
        <v>45272</v>
      </c>
      <c r="F90" s="55" t="s">
        <v>487</v>
      </c>
      <c r="G90" s="49" t="s">
        <v>488</v>
      </c>
      <c r="H90" s="52" t="s">
        <v>489</v>
      </c>
      <c r="I90" s="50">
        <v>600000</v>
      </c>
      <c r="J90" s="31" t="s">
        <v>25</v>
      </c>
      <c r="K90" s="30"/>
      <c r="L90" s="31" t="s">
        <v>25</v>
      </c>
      <c r="M90" s="56">
        <v>45276</v>
      </c>
      <c r="N90" s="56">
        <v>45276</v>
      </c>
      <c r="O90" s="51" t="s">
        <v>26</v>
      </c>
      <c r="P90" s="66" t="s">
        <v>490</v>
      </c>
    </row>
    <row r="91" spans="1:16" ht="159.6">
      <c r="A91" s="29" t="s">
        <v>259</v>
      </c>
      <c r="B91" s="52" t="s">
        <v>19</v>
      </c>
      <c r="C91" s="58" t="s">
        <v>20</v>
      </c>
      <c r="D91" s="53" t="s">
        <v>491</v>
      </c>
      <c r="E91" s="48">
        <v>45272</v>
      </c>
      <c r="F91" s="55" t="s">
        <v>492</v>
      </c>
      <c r="G91" s="49" t="s">
        <v>493</v>
      </c>
      <c r="H91" s="52" t="s">
        <v>494</v>
      </c>
      <c r="I91" s="50">
        <v>4800000</v>
      </c>
      <c r="J91" s="31" t="s">
        <v>25</v>
      </c>
      <c r="K91" s="30"/>
      <c r="L91" s="31" t="s">
        <v>25</v>
      </c>
      <c r="M91" s="56">
        <v>45273</v>
      </c>
      <c r="N91" s="56">
        <v>45273</v>
      </c>
      <c r="O91" s="51" t="s">
        <v>26</v>
      </c>
      <c r="P91" s="66" t="s">
        <v>495</v>
      </c>
    </row>
    <row r="92" spans="1:16" ht="159.6">
      <c r="A92" s="29" t="s">
        <v>496</v>
      </c>
      <c r="B92" s="52" t="s">
        <v>260</v>
      </c>
      <c r="C92" s="58" t="s">
        <v>20</v>
      </c>
      <c r="D92" s="53" t="s">
        <v>497</v>
      </c>
      <c r="E92" s="48">
        <v>45272</v>
      </c>
      <c r="F92" s="55" t="s">
        <v>498</v>
      </c>
      <c r="G92" s="49" t="s">
        <v>499</v>
      </c>
      <c r="H92" s="52" t="s">
        <v>500</v>
      </c>
      <c r="I92" s="50">
        <v>957446</v>
      </c>
      <c r="J92" s="31" t="s">
        <v>25</v>
      </c>
      <c r="K92" s="30"/>
      <c r="L92" s="31" t="s">
        <v>25</v>
      </c>
      <c r="M92" s="56">
        <v>45273</v>
      </c>
      <c r="N92" s="56">
        <v>45273</v>
      </c>
      <c r="O92" s="51" t="s">
        <v>26</v>
      </c>
      <c r="P92" s="66" t="s">
        <v>501</v>
      </c>
    </row>
    <row r="93" spans="1:16" ht="159.6">
      <c r="A93" s="29" t="s">
        <v>278</v>
      </c>
      <c r="B93" s="52" t="s">
        <v>19</v>
      </c>
      <c r="C93" s="58" t="s">
        <v>20</v>
      </c>
      <c r="D93" s="53" t="s">
        <v>502</v>
      </c>
      <c r="E93" s="48">
        <v>45273</v>
      </c>
      <c r="F93" s="55" t="s">
        <v>503</v>
      </c>
      <c r="G93" s="49" t="s">
        <v>504</v>
      </c>
      <c r="H93" s="52" t="s">
        <v>505</v>
      </c>
      <c r="I93" s="50">
        <v>2700000</v>
      </c>
      <c r="J93" s="31" t="s">
        <v>25</v>
      </c>
      <c r="K93" s="30"/>
      <c r="L93" s="31" t="s">
        <v>25</v>
      </c>
      <c r="M93" s="56">
        <v>45274</v>
      </c>
      <c r="N93" s="56">
        <v>45274</v>
      </c>
      <c r="O93" s="51" t="s">
        <v>26</v>
      </c>
      <c r="P93" s="66" t="s">
        <v>506</v>
      </c>
    </row>
    <row r="94" spans="1:16" ht="159.6">
      <c r="A94" s="29" t="s">
        <v>407</v>
      </c>
      <c r="B94" s="52" t="s">
        <v>19</v>
      </c>
      <c r="C94" s="58" t="s">
        <v>20</v>
      </c>
      <c r="D94" s="53" t="s">
        <v>507</v>
      </c>
      <c r="E94" s="48">
        <v>45273</v>
      </c>
      <c r="F94" s="55" t="s">
        <v>508</v>
      </c>
      <c r="G94" s="49" t="s">
        <v>509</v>
      </c>
      <c r="H94" s="52" t="s">
        <v>510</v>
      </c>
      <c r="I94" s="50">
        <v>46158400</v>
      </c>
      <c r="J94" s="31" t="s">
        <v>25</v>
      </c>
      <c r="K94" s="30"/>
      <c r="L94" s="31" t="s">
        <v>25</v>
      </c>
      <c r="M94" s="56">
        <v>45273</v>
      </c>
      <c r="N94" s="56">
        <v>45283</v>
      </c>
      <c r="O94" s="51" t="s">
        <v>26</v>
      </c>
      <c r="P94" s="66" t="s">
        <v>511</v>
      </c>
    </row>
    <row r="95" spans="1:16" ht="159.6">
      <c r="A95" s="29" t="s">
        <v>496</v>
      </c>
      <c r="B95" s="52" t="s">
        <v>19</v>
      </c>
      <c r="C95" s="58" t="s">
        <v>20</v>
      </c>
      <c r="D95" s="53" t="s">
        <v>512</v>
      </c>
      <c r="E95" s="48">
        <v>45272</v>
      </c>
      <c r="F95" s="55" t="s">
        <v>513</v>
      </c>
      <c r="G95" s="49" t="s">
        <v>514</v>
      </c>
      <c r="H95" s="52" t="s">
        <v>515</v>
      </c>
      <c r="I95" s="50">
        <v>6151000</v>
      </c>
      <c r="J95" s="31" t="s">
        <v>25</v>
      </c>
      <c r="K95" s="30"/>
      <c r="L95" s="31" t="s">
        <v>25</v>
      </c>
      <c r="M95" s="56">
        <v>45273</v>
      </c>
      <c r="N95" s="56">
        <v>45273</v>
      </c>
      <c r="O95" s="51" t="s">
        <v>26</v>
      </c>
      <c r="P95" s="66" t="s">
        <v>516</v>
      </c>
    </row>
    <row r="96" spans="1:16" ht="159.6">
      <c r="A96" s="29" t="s">
        <v>316</v>
      </c>
      <c r="B96" s="52" t="s">
        <v>260</v>
      </c>
      <c r="C96" s="58" t="s">
        <v>20</v>
      </c>
      <c r="D96" s="53" t="s">
        <v>517</v>
      </c>
      <c r="E96" s="48">
        <v>45273</v>
      </c>
      <c r="F96" s="55" t="s">
        <v>518</v>
      </c>
      <c r="G96" s="49" t="s">
        <v>488</v>
      </c>
      <c r="H96" s="52" t="s">
        <v>489</v>
      </c>
      <c r="I96" s="50">
        <v>1500000</v>
      </c>
      <c r="J96" s="31" t="s">
        <v>25</v>
      </c>
      <c r="K96" s="30"/>
      <c r="L96" s="31" t="s">
        <v>25</v>
      </c>
      <c r="M96" s="56">
        <v>45275</v>
      </c>
      <c r="N96" s="56">
        <v>45275</v>
      </c>
      <c r="O96" s="51" t="s">
        <v>26</v>
      </c>
      <c r="P96" s="66" t="s">
        <v>519</v>
      </c>
    </row>
    <row r="97" spans="1:16" ht="159.6">
      <c r="A97" s="29" t="s">
        <v>278</v>
      </c>
      <c r="B97" s="52" t="s">
        <v>260</v>
      </c>
      <c r="C97" s="58" t="s">
        <v>20</v>
      </c>
      <c r="D97" s="53" t="s">
        <v>520</v>
      </c>
      <c r="E97" s="48">
        <v>45273</v>
      </c>
      <c r="F97" s="55" t="s">
        <v>521</v>
      </c>
      <c r="G97" s="49" t="s">
        <v>522</v>
      </c>
      <c r="H97" s="52" t="s">
        <v>523</v>
      </c>
      <c r="I97" s="50">
        <v>1458000</v>
      </c>
      <c r="J97" s="31" t="s">
        <v>25</v>
      </c>
      <c r="K97" s="30"/>
      <c r="L97" s="31" t="s">
        <v>25</v>
      </c>
      <c r="M97" s="56">
        <v>45275</v>
      </c>
      <c r="N97" s="56">
        <v>45275</v>
      </c>
      <c r="O97" s="51" t="s">
        <v>26</v>
      </c>
      <c r="P97" s="66" t="s">
        <v>524</v>
      </c>
    </row>
    <row r="98" spans="1:16" ht="159.6">
      <c r="A98" s="29" t="s">
        <v>351</v>
      </c>
      <c r="B98" s="52" t="s">
        <v>260</v>
      </c>
      <c r="C98" s="58" t="s">
        <v>69</v>
      </c>
      <c r="D98" s="53" t="s">
        <v>525</v>
      </c>
      <c r="E98" s="48">
        <v>45273</v>
      </c>
      <c r="F98" s="55" t="s">
        <v>526</v>
      </c>
      <c r="G98" s="49" t="s">
        <v>527</v>
      </c>
      <c r="H98" s="52" t="s">
        <v>528</v>
      </c>
      <c r="I98" s="50">
        <v>630000</v>
      </c>
      <c r="J98" s="31" t="s">
        <v>25</v>
      </c>
      <c r="K98" s="30"/>
      <c r="L98" s="31" t="s">
        <v>25</v>
      </c>
      <c r="M98" s="56">
        <v>45273</v>
      </c>
      <c r="N98" s="56">
        <v>45274</v>
      </c>
      <c r="O98" s="51" t="s">
        <v>26</v>
      </c>
      <c r="P98" s="66" t="s">
        <v>529</v>
      </c>
    </row>
    <row r="99" spans="1:16" ht="159.6">
      <c r="A99" s="29" t="s">
        <v>333</v>
      </c>
      <c r="B99" s="52" t="s">
        <v>19</v>
      </c>
      <c r="C99" s="58" t="s">
        <v>20</v>
      </c>
      <c r="D99" s="53" t="s">
        <v>530</v>
      </c>
      <c r="E99" s="48">
        <v>45273</v>
      </c>
      <c r="F99" s="55" t="s">
        <v>531</v>
      </c>
      <c r="G99" s="49" t="s">
        <v>532</v>
      </c>
      <c r="H99" s="52" t="s">
        <v>533</v>
      </c>
      <c r="I99" s="50">
        <v>1814400</v>
      </c>
      <c r="J99" s="31" t="s">
        <v>25</v>
      </c>
      <c r="K99" s="30"/>
      <c r="L99" s="31" t="s">
        <v>25</v>
      </c>
      <c r="M99" s="56">
        <v>45273</v>
      </c>
      <c r="N99" s="56">
        <v>45280</v>
      </c>
      <c r="O99" s="51" t="s">
        <v>26</v>
      </c>
      <c r="P99" s="66" t="s">
        <v>534</v>
      </c>
    </row>
    <row r="100" spans="1:16" ht="159.6">
      <c r="A100" s="29" t="s">
        <v>535</v>
      </c>
      <c r="B100" s="52" t="s">
        <v>260</v>
      </c>
      <c r="C100" s="58" t="s">
        <v>20</v>
      </c>
      <c r="D100" s="53" t="s">
        <v>536</v>
      </c>
      <c r="E100" s="48">
        <v>45273</v>
      </c>
      <c r="F100" s="55" t="s">
        <v>537</v>
      </c>
      <c r="G100" s="49" t="s">
        <v>538</v>
      </c>
      <c r="H100" s="52" t="s">
        <v>539</v>
      </c>
      <c r="I100" s="50">
        <v>1052300</v>
      </c>
      <c r="J100" s="31" t="s">
        <v>25</v>
      </c>
      <c r="K100" s="30"/>
      <c r="L100" s="31" t="s">
        <v>25</v>
      </c>
      <c r="M100" s="56">
        <v>45273</v>
      </c>
      <c r="N100" s="56">
        <v>45274</v>
      </c>
      <c r="O100" s="51" t="s">
        <v>26</v>
      </c>
      <c r="P100" s="66" t="s">
        <v>540</v>
      </c>
    </row>
    <row r="101" spans="1:16" ht="159.6">
      <c r="A101" s="29" t="s">
        <v>453</v>
      </c>
      <c r="B101" s="52" t="s">
        <v>19</v>
      </c>
      <c r="C101" s="58" t="s">
        <v>20</v>
      </c>
      <c r="D101" s="53" t="s">
        <v>541</v>
      </c>
      <c r="E101" s="48">
        <v>45275</v>
      </c>
      <c r="F101" s="55" t="s">
        <v>542</v>
      </c>
      <c r="G101" s="59" t="s">
        <v>543</v>
      </c>
      <c r="H101" s="52" t="s">
        <v>544</v>
      </c>
      <c r="I101" s="50">
        <v>1785000</v>
      </c>
      <c r="J101" s="31" t="s">
        <v>25</v>
      </c>
      <c r="K101" s="30"/>
      <c r="L101" s="31" t="s">
        <v>25</v>
      </c>
      <c r="M101" s="56">
        <v>45261</v>
      </c>
      <c r="N101" s="56">
        <v>45275</v>
      </c>
      <c r="O101" s="51" t="s">
        <v>26</v>
      </c>
      <c r="P101" s="66" t="s">
        <v>545</v>
      </c>
    </row>
    <row r="102" spans="1:16" ht="159.6">
      <c r="A102" s="29" t="s">
        <v>475</v>
      </c>
      <c r="B102" s="52" t="s">
        <v>19</v>
      </c>
      <c r="C102" s="58" t="s">
        <v>20</v>
      </c>
      <c r="D102" s="53" t="s">
        <v>546</v>
      </c>
      <c r="E102" s="48">
        <v>45266</v>
      </c>
      <c r="F102" s="55" t="s">
        <v>547</v>
      </c>
      <c r="G102" s="49" t="s">
        <v>548</v>
      </c>
      <c r="H102" s="52" t="s">
        <v>549</v>
      </c>
      <c r="I102" s="50">
        <v>4450600</v>
      </c>
      <c r="J102" s="31" t="s">
        <v>25</v>
      </c>
      <c r="K102" s="30"/>
      <c r="L102" s="31" t="s">
        <v>25</v>
      </c>
      <c r="M102" s="56">
        <v>45266</v>
      </c>
      <c r="N102" s="56">
        <v>45266</v>
      </c>
      <c r="O102" s="51" t="s">
        <v>26</v>
      </c>
      <c r="P102" s="66" t="s">
        <v>550</v>
      </c>
    </row>
    <row r="103" spans="1:16" ht="159.6">
      <c r="A103" s="29" t="s">
        <v>407</v>
      </c>
      <c r="B103" s="52" t="s">
        <v>19</v>
      </c>
      <c r="C103" s="58" t="s">
        <v>85</v>
      </c>
      <c r="D103" s="53" t="s">
        <v>551</v>
      </c>
      <c r="E103" s="48">
        <v>45274</v>
      </c>
      <c r="F103" s="55" t="s">
        <v>552</v>
      </c>
      <c r="G103" s="49" t="s">
        <v>553</v>
      </c>
      <c r="H103" s="52" t="s">
        <v>554</v>
      </c>
      <c r="I103" s="50">
        <v>55165900</v>
      </c>
      <c r="J103" s="31" t="s">
        <v>25</v>
      </c>
      <c r="K103" s="30"/>
      <c r="L103" s="31" t="s">
        <v>25</v>
      </c>
      <c r="M103" s="56">
        <v>45274</v>
      </c>
      <c r="N103" s="56">
        <v>45289</v>
      </c>
      <c r="O103" s="51" t="s">
        <v>26</v>
      </c>
      <c r="P103" s="66" t="s">
        <v>555</v>
      </c>
    </row>
    <row r="104" spans="1:16" ht="159.6">
      <c r="A104" s="29" t="s">
        <v>294</v>
      </c>
      <c r="B104" s="52" t="s">
        <v>19</v>
      </c>
      <c r="C104" s="58" t="s">
        <v>20</v>
      </c>
      <c r="D104" s="53" t="s">
        <v>556</v>
      </c>
      <c r="E104" s="48">
        <v>45274</v>
      </c>
      <c r="F104" s="55" t="s">
        <v>557</v>
      </c>
      <c r="G104" s="49" t="s">
        <v>472</v>
      </c>
      <c r="H104" s="52" t="s">
        <v>473</v>
      </c>
      <c r="I104" s="50">
        <v>1963500</v>
      </c>
      <c r="J104" s="31" t="s">
        <v>25</v>
      </c>
      <c r="K104" s="30"/>
      <c r="L104" s="31" t="s">
        <v>25</v>
      </c>
      <c r="M104" s="56">
        <v>45275</v>
      </c>
      <c r="N104" s="56">
        <v>45275</v>
      </c>
      <c r="O104" s="51" t="s">
        <v>26</v>
      </c>
      <c r="P104" s="66" t="s">
        <v>558</v>
      </c>
    </row>
    <row r="105" spans="1:16" ht="159.6">
      <c r="A105" s="29" t="s">
        <v>389</v>
      </c>
      <c r="B105" s="52" t="s">
        <v>19</v>
      </c>
      <c r="C105" s="58" t="s">
        <v>20</v>
      </c>
      <c r="D105" s="53" t="s">
        <v>559</v>
      </c>
      <c r="E105" s="48">
        <v>45273</v>
      </c>
      <c r="F105" s="55" t="s">
        <v>560</v>
      </c>
      <c r="G105" s="49" t="s">
        <v>561</v>
      </c>
      <c r="H105" s="52" t="s">
        <v>562</v>
      </c>
      <c r="I105" s="50">
        <v>2499000</v>
      </c>
      <c r="J105" s="31" t="s">
        <v>25</v>
      </c>
      <c r="K105" s="30"/>
      <c r="L105" s="31" t="s">
        <v>25</v>
      </c>
      <c r="M105" s="56">
        <v>45273</v>
      </c>
      <c r="N105" s="56">
        <v>45275</v>
      </c>
      <c r="O105" s="51" t="s">
        <v>26</v>
      </c>
      <c r="P105" s="66" t="s">
        <v>563</v>
      </c>
    </row>
    <row r="106" spans="1:16" ht="159.6">
      <c r="A106" s="29" t="s">
        <v>496</v>
      </c>
      <c r="B106" s="52" t="s">
        <v>19</v>
      </c>
      <c r="C106" s="58" t="s">
        <v>20</v>
      </c>
      <c r="D106" s="53" t="s">
        <v>564</v>
      </c>
      <c r="E106" s="48">
        <v>45274</v>
      </c>
      <c r="F106" s="55" t="s">
        <v>565</v>
      </c>
      <c r="G106" s="49" t="s">
        <v>566</v>
      </c>
      <c r="H106" s="52" t="s">
        <v>567</v>
      </c>
      <c r="I106" s="50">
        <v>6300000</v>
      </c>
      <c r="J106" s="31" t="s">
        <v>25</v>
      </c>
      <c r="K106" s="30"/>
      <c r="L106" s="31" t="s">
        <v>25</v>
      </c>
      <c r="M106" s="56">
        <v>45275</v>
      </c>
      <c r="N106" s="56">
        <v>45275</v>
      </c>
      <c r="O106" s="51" t="s">
        <v>26</v>
      </c>
      <c r="P106" s="66" t="s">
        <v>568</v>
      </c>
    </row>
    <row r="107" spans="1:16" ht="159.6">
      <c r="A107" s="29" t="s">
        <v>569</v>
      </c>
      <c r="B107" s="52" t="s">
        <v>260</v>
      </c>
      <c r="C107" s="58" t="s">
        <v>85</v>
      </c>
      <c r="D107" s="53" t="s">
        <v>570</v>
      </c>
      <c r="E107" s="48">
        <v>45273</v>
      </c>
      <c r="F107" s="55" t="s">
        <v>571</v>
      </c>
      <c r="G107" s="49" t="s">
        <v>98</v>
      </c>
      <c r="H107" s="52" t="s">
        <v>99</v>
      </c>
      <c r="I107" s="50">
        <v>1487500</v>
      </c>
      <c r="J107" s="31" t="s">
        <v>25</v>
      </c>
      <c r="K107" s="30"/>
      <c r="L107" s="31" t="s">
        <v>25</v>
      </c>
      <c r="M107" s="56">
        <v>45273</v>
      </c>
      <c r="N107" s="56">
        <v>45291</v>
      </c>
      <c r="O107" s="51" t="s">
        <v>26</v>
      </c>
      <c r="P107" s="66" t="s">
        <v>572</v>
      </c>
    </row>
    <row r="108" spans="1:16" ht="159.6">
      <c r="A108" s="29" t="s">
        <v>272</v>
      </c>
      <c r="B108" s="52" t="s">
        <v>260</v>
      </c>
      <c r="C108" s="58" t="s">
        <v>20</v>
      </c>
      <c r="D108" s="53" t="s">
        <v>573</v>
      </c>
      <c r="E108" s="48">
        <v>45274</v>
      </c>
      <c r="F108" s="55" t="s">
        <v>574</v>
      </c>
      <c r="G108" s="49" t="s">
        <v>330</v>
      </c>
      <c r="H108" s="52" t="s">
        <v>331</v>
      </c>
      <c r="I108" s="50">
        <v>1650000</v>
      </c>
      <c r="J108" s="31" t="s">
        <v>25</v>
      </c>
      <c r="K108" s="30"/>
      <c r="L108" s="31" t="s">
        <v>25</v>
      </c>
      <c r="M108" s="56">
        <v>45274</v>
      </c>
      <c r="N108" s="56">
        <v>45274</v>
      </c>
      <c r="O108" s="51" t="s">
        <v>26</v>
      </c>
      <c r="P108" s="66" t="s">
        <v>575</v>
      </c>
    </row>
    <row r="109" spans="1:16" ht="159.6">
      <c r="A109" s="29" t="s">
        <v>339</v>
      </c>
      <c r="B109" s="52" t="s">
        <v>260</v>
      </c>
      <c r="C109" s="58" t="s">
        <v>20</v>
      </c>
      <c r="D109" s="53" t="s">
        <v>576</v>
      </c>
      <c r="E109" s="48">
        <v>45275</v>
      </c>
      <c r="F109" s="55" t="s">
        <v>577</v>
      </c>
      <c r="G109" s="49" t="s">
        <v>578</v>
      </c>
      <c r="H109" s="52" t="s">
        <v>579</v>
      </c>
      <c r="I109" s="50">
        <v>776287</v>
      </c>
      <c r="J109" s="31" t="s">
        <v>25</v>
      </c>
      <c r="K109" s="30"/>
      <c r="L109" s="31" t="s">
        <v>25</v>
      </c>
      <c r="M109" s="56">
        <v>45275</v>
      </c>
      <c r="N109" s="56">
        <v>45275</v>
      </c>
      <c r="O109" s="51" t="s">
        <v>26</v>
      </c>
      <c r="P109" s="66" t="s">
        <v>580</v>
      </c>
    </row>
    <row r="110" spans="1:16" ht="188.45">
      <c r="A110" s="29" t="s">
        <v>535</v>
      </c>
      <c r="B110" s="52" t="s">
        <v>19</v>
      </c>
      <c r="C110" s="58" t="s">
        <v>20</v>
      </c>
      <c r="D110" s="53" t="s">
        <v>581</v>
      </c>
      <c r="E110" s="48">
        <v>45270</v>
      </c>
      <c r="F110" s="55" t="s">
        <v>582</v>
      </c>
      <c r="G110" s="49" t="s">
        <v>583</v>
      </c>
      <c r="H110" s="52" t="s">
        <v>584</v>
      </c>
      <c r="I110" s="50">
        <v>2700000</v>
      </c>
      <c r="J110" s="31" t="s">
        <v>25</v>
      </c>
      <c r="K110" s="30"/>
      <c r="L110" s="31" t="s">
        <v>25</v>
      </c>
      <c r="M110" s="56">
        <v>45271</v>
      </c>
      <c r="N110" s="56">
        <v>45271</v>
      </c>
      <c r="O110" s="51" t="s">
        <v>26</v>
      </c>
      <c r="P110" s="66" t="s">
        <v>585</v>
      </c>
    </row>
    <row r="111" spans="1:16" ht="159.6">
      <c r="A111" s="29" t="s">
        <v>401</v>
      </c>
      <c r="B111" s="52" t="s">
        <v>19</v>
      </c>
      <c r="C111" s="58" t="s">
        <v>20</v>
      </c>
      <c r="D111" s="53" t="s">
        <v>586</v>
      </c>
      <c r="E111" s="48">
        <v>45278</v>
      </c>
      <c r="F111" s="55" t="s">
        <v>587</v>
      </c>
      <c r="G111" s="59" t="s">
        <v>588</v>
      </c>
      <c r="H111" s="52" t="s">
        <v>589</v>
      </c>
      <c r="I111" s="50">
        <v>2160000</v>
      </c>
      <c r="J111" s="31" t="s">
        <v>25</v>
      </c>
      <c r="K111" s="30"/>
      <c r="L111" s="31" t="s">
        <v>25</v>
      </c>
      <c r="M111" s="56">
        <v>45278</v>
      </c>
      <c r="N111" s="56">
        <v>45278</v>
      </c>
      <c r="O111" s="51" t="s">
        <v>26</v>
      </c>
      <c r="P111" s="66" t="s">
        <v>590</v>
      </c>
    </row>
    <row r="112" spans="1:16" ht="159.6">
      <c r="A112" s="29" t="s">
        <v>407</v>
      </c>
      <c r="B112" s="52" t="s">
        <v>19</v>
      </c>
      <c r="C112" s="58" t="s">
        <v>20</v>
      </c>
      <c r="D112" s="53" t="s">
        <v>591</v>
      </c>
      <c r="E112" s="48">
        <v>45280</v>
      </c>
      <c r="F112" s="55" t="s">
        <v>592</v>
      </c>
      <c r="G112" s="49" t="s">
        <v>593</v>
      </c>
      <c r="H112" s="52" t="s">
        <v>594</v>
      </c>
      <c r="I112" s="50">
        <v>5510000</v>
      </c>
      <c r="J112" s="31" t="s">
        <v>25</v>
      </c>
      <c r="K112" s="30"/>
      <c r="L112" s="31" t="s">
        <v>25</v>
      </c>
      <c r="M112" s="56">
        <v>45280</v>
      </c>
      <c r="N112" s="56">
        <v>45285</v>
      </c>
      <c r="O112" s="51" t="s">
        <v>26</v>
      </c>
      <c r="P112" s="66" t="s">
        <v>595</v>
      </c>
    </row>
    <row r="113" spans="1:17" ht="159.6">
      <c r="A113" s="29" t="s">
        <v>596</v>
      </c>
      <c r="B113" s="52" t="s">
        <v>19</v>
      </c>
      <c r="C113" s="58" t="s">
        <v>20</v>
      </c>
      <c r="D113" s="53" t="s">
        <v>597</v>
      </c>
      <c r="E113" s="48">
        <v>45281</v>
      </c>
      <c r="F113" s="55" t="s">
        <v>598</v>
      </c>
      <c r="G113" s="49" t="s">
        <v>599</v>
      </c>
      <c r="H113" s="52" t="s">
        <v>600</v>
      </c>
      <c r="I113" s="50">
        <v>1900000</v>
      </c>
      <c r="J113" s="31" t="s">
        <v>25</v>
      </c>
      <c r="K113" s="30"/>
      <c r="L113" s="31" t="s">
        <v>25</v>
      </c>
      <c r="M113" s="56">
        <v>45281</v>
      </c>
      <c r="N113" s="56">
        <v>45289</v>
      </c>
      <c r="O113" s="51" t="s">
        <v>26</v>
      </c>
      <c r="P113" s="66" t="s">
        <v>601</v>
      </c>
    </row>
    <row r="114" spans="1:17" ht="159.6">
      <c r="A114" s="29" t="s">
        <v>496</v>
      </c>
      <c r="B114" s="52" t="s">
        <v>19</v>
      </c>
      <c r="C114" s="58" t="s">
        <v>85</v>
      </c>
      <c r="D114" s="53" t="s">
        <v>602</v>
      </c>
      <c r="E114" s="48">
        <v>45281</v>
      </c>
      <c r="F114" s="55" t="s">
        <v>603</v>
      </c>
      <c r="G114" s="49" t="s">
        <v>604</v>
      </c>
      <c r="H114" s="52" t="s">
        <v>605</v>
      </c>
      <c r="I114" s="50">
        <v>2499000</v>
      </c>
      <c r="J114" s="31" t="s">
        <v>25</v>
      </c>
      <c r="K114" s="30"/>
      <c r="L114" s="31" t="s">
        <v>25</v>
      </c>
      <c r="M114" s="56">
        <v>45281</v>
      </c>
      <c r="N114" s="56">
        <v>45291</v>
      </c>
      <c r="O114" s="51" t="s">
        <v>26</v>
      </c>
      <c r="P114" s="66" t="s">
        <v>606</v>
      </c>
    </row>
    <row r="115" spans="1:17" ht="159.6">
      <c r="A115" s="29" t="s">
        <v>395</v>
      </c>
      <c r="B115" s="52" t="s">
        <v>19</v>
      </c>
      <c r="C115" s="58" t="s">
        <v>50</v>
      </c>
      <c r="D115" s="53" t="s">
        <v>607</v>
      </c>
      <c r="E115" s="48">
        <v>45282</v>
      </c>
      <c r="F115" s="55" t="s">
        <v>608</v>
      </c>
      <c r="G115" s="49" t="s">
        <v>609</v>
      </c>
      <c r="H115" s="52" t="s">
        <v>610</v>
      </c>
      <c r="I115" s="50">
        <v>19992000</v>
      </c>
      <c r="J115" s="31" t="s">
        <v>25</v>
      </c>
      <c r="K115" s="30"/>
      <c r="L115" s="31" t="s">
        <v>25</v>
      </c>
      <c r="M115" s="56">
        <v>45292</v>
      </c>
      <c r="N115" s="56">
        <v>45657</v>
      </c>
      <c r="O115" s="51" t="s">
        <v>26</v>
      </c>
      <c r="P115" s="66" t="s">
        <v>611</v>
      </c>
    </row>
    <row r="116" spans="1:17" ht="159.6">
      <c r="A116" s="29" t="s">
        <v>389</v>
      </c>
      <c r="B116" s="52" t="s">
        <v>19</v>
      </c>
      <c r="C116" s="58" t="s">
        <v>20</v>
      </c>
      <c r="D116" s="53" t="s">
        <v>612</v>
      </c>
      <c r="E116" s="48">
        <v>45281</v>
      </c>
      <c r="F116" s="55" t="s">
        <v>613</v>
      </c>
      <c r="G116" s="49" t="s">
        <v>614</v>
      </c>
      <c r="H116" s="52" t="s">
        <v>615</v>
      </c>
      <c r="I116" s="50">
        <v>11285455</v>
      </c>
      <c r="J116" s="31" t="s">
        <v>25</v>
      </c>
      <c r="K116" s="30"/>
      <c r="L116" s="31" t="s">
        <v>25</v>
      </c>
      <c r="M116" s="56">
        <v>45281</v>
      </c>
      <c r="N116" s="56">
        <v>45288</v>
      </c>
      <c r="O116" s="51" t="s">
        <v>26</v>
      </c>
      <c r="P116" s="66" t="s">
        <v>616</v>
      </c>
    </row>
    <row r="117" spans="1:17" ht="159.6">
      <c r="A117" s="29" t="s">
        <v>355</v>
      </c>
      <c r="B117" s="52" t="s">
        <v>19</v>
      </c>
      <c r="C117" s="58" t="s">
        <v>20</v>
      </c>
      <c r="D117" s="53" t="s">
        <v>617</v>
      </c>
      <c r="E117" s="48">
        <v>45288</v>
      </c>
      <c r="F117" s="55" t="s">
        <v>618</v>
      </c>
      <c r="G117" s="49" t="s">
        <v>619</v>
      </c>
      <c r="H117" s="52" t="s">
        <v>620</v>
      </c>
      <c r="I117" s="50">
        <v>2677500</v>
      </c>
      <c r="J117" s="31" t="s">
        <v>25</v>
      </c>
      <c r="K117" s="30"/>
      <c r="L117" s="31" t="s">
        <v>25</v>
      </c>
      <c r="M117" s="56">
        <v>45288</v>
      </c>
      <c r="N117" s="56">
        <v>45289</v>
      </c>
      <c r="O117" s="51" t="s">
        <v>26</v>
      </c>
      <c r="P117" s="66" t="s">
        <v>621</v>
      </c>
    </row>
    <row r="118" spans="1:17" ht="15">
      <c r="A118" s="35"/>
      <c r="B118" s="35"/>
      <c r="C118" s="35"/>
      <c r="D118" s="35">
        <f>SUBTOTAL(103,Tabla15[N° DE CONTRATO])</f>
        <v>114</v>
      </c>
      <c r="E118" s="35"/>
      <c r="F118" s="36"/>
      <c r="G118" s="35">
        <f>SUBTOTAL(103,Tabla15[N° DE IDENTIFICACIÓN DEL CONTRATISTA])</f>
        <v>114</v>
      </c>
      <c r="H118" s="35">
        <f>SUBTOTAL(103,Tabla15[NOMBRE / RAZÓN SOCIAL DEL CONTRATISTA])</f>
        <v>114</v>
      </c>
      <c r="I118" s="5">
        <f>SUBTOTAL(109,Tabla15[VALOR TOTAL DEL CONTRATO CON IVA (VALOR INICIAL + ADICIONES) ])</f>
        <v>24901461808</v>
      </c>
      <c r="J118" s="35"/>
      <c r="K118" s="37"/>
      <c r="L118" s="35"/>
      <c r="M118" s="35"/>
      <c r="N118" s="35"/>
      <c r="O118" s="35">
        <f>SUBTOTAL(103,Tabla15[ESTADO])</f>
        <v>114</v>
      </c>
      <c r="P118" s="38">
        <f>SUBTOTAL(103,Tabla15[LINK CONSULTA SECOP I, II 
(SI APLICA)])</f>
        <v>114</v>
      </c>
      <c r="Q118"/>
    </row>
    <row r="119" spans="1:17">
      <c r="C119" s="27"/>
      <c r="E119" s="29"/>
      <c r="F119" s="39"/>
      <c r="G119" s="27"/>
      <c r="H119" s="27"/>
      <c r="I119" s="39"/>
      <c r="J119" s="39"/>
      <c r="M119" s="40"/>
      <c r="N119" s="41"/>
      <c r="P119"/>
      <c r="Q119"/>
    </row>
    <row r="120" spans="1:17">
      <c r="C120" s="27"/>
      <c r="E120" s="29"/>
      <c r="F120" s="39"/>
      <c r="G120" s="27"/>
      <c r="H120" s="27"/>
      <c r="I120" s="39"/>
      <c r="J120" s="39"/>
      <c r="N120" s="41"/>
      <c r="P120"/>
      <c r="Q120"/>
    </row>
    <row r="121" spans="1:17">
      <c r="C121" s="27"/>
      <c r="E121" s="29"/>
      <c r="F121" s="39"/>
      <c r="G121" s="27"/>
      <c r="H121" s="27"/>
      <c r="I121" s="39"/>
      <c r="J121" s="39"/>
      <c r="N121" s="42"/>
      <c r="P121"/>
      <c r="Q121"/>
    </row>
    <row r="122" spans="1:17">
      <c r="C122" s="27"/>
      <c r="E122" s="29"/>
      <c r="F122" s="39"/>
      <c r="G122" s="27"/>
      <c r="H122" s="27"/>
      <c r="I122" s="39"/>
      <c r="J122" s="39"/>
      <c r="P122"/>
      <c r="Q122"/>
    </row>
    <row r="123" spans="1:17">
      <c r="C123" s="27"/>
      <c r="E123" s="29"/>
      <c r="F123" s="39"/>
      <c r="G123" s="27"/>
      <c r="H123" s="27"/>
      <c r="I123" s="39"/>
      <c r="J123" s="39"/>
      <c r="P123"/>
      <c r="Q123"/>
    </row>
    <row r="124" spans="1:17">
      <c r="C124" s="27"/>
      <c r="E124" s="29"/>
      <c r="F124" s="39"/>
      <c r="G124" s="27"/>
      <c r="H124" s="27"/>
      <c r="I124" s="39"/>
      <c r="J124" s="39"/>
      <c r="P124"/>
      <c r="Q124"/>
    </row>
    <row r="125" spans="1:17">
      <c r="C125" s="27"/>
      <c r="E125" s="29"/>
      <c r="F125" s="39"/>
      <c r="G125" s="27"/>
      <c r="H125" s="27"/>
      <c r="I125" s="39"/>
      <c r="J125" s="39"/>
      <c r="P125"/>
    </row>
    <row r="126" spans="1:17" ht="15"/>
    <row r="127" spans="1:17" ht="15"/>
    <row r="128" spans="1:17"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sheetData>
  <sheetProtection autoFilter="0"/>
  <protectedRanges>
    <protectedRange sqref="C4:C117 A28 A31" name="Rango1"/>
  </protectedRanges>
  <phoneticPr fontId="12" type="noConversion"/>
  <dataValidations count="4">
    <dataValidation type="list" allowBlank="1" showInputMessage="1" showErrorMessage="1" sqref="P119:P125" xr:uid="{64A42F0D-DAC3-433D-B478-4CD4B015546E}">
      <formula1>"MISIONAL, DE APOYO, N/A"</formula1>
    </dataValidation>
    <dataValidation type="list" allowBlank="1" showInputMessage="1" showErrorMessage="1" sqref="B47:B117" xr:uid="{8E20AF81-0702-4437-BE4C-1D3B6F05DB1A}">
      <formula1>"ACEPTACIÓN DE OFERTA, INVITACIÓN ABIERTA, INVITACIÓN CERRADA, INVITACIÓN DIRECTA, SIMPLIFICADA"</formula1>
    </dataValidation>
    <dataValidation type="list" allowBlank="1" showInputMessage="1" showErrorMessage="1" sqref="J4:J117 L4:L117" xr:uid="{F1EDC172-2AFB-46C0-93D0-E69FC92D0156}">
      <formula1>"SI, NO"</formula1>
    </dataValidation>
    <dataValidation type="list" allowBlank="1" showInputMessage="1" showErrorMessage="1" sqref="O4:O117" xr:uid="{F517D230-483F-48B8-9D1B-87594AEDC0F8}">
      <formula1>"En ejecución, Finalizado, En Liquidación, Liquidado, Por Liquidar,No se Liquida según Manual"</formula1>
    </dataValidation>
  </dataValidations>
  <hyperlinks>
    <hyperlink ref="P4" r:id="rId1" display="https://www.secop.gov.co/CO1BusinessLine/Tendering/ProcedureEdit/View?docUniqueIdentifier=CO1.REQ.5236640&amp;prevCtxUrl=https%3a%2f%2fwww.secop.gov.co%2fCO1BusinessLine%2fTendering%2fBuyerDossierWorkspace%2fIndex%3freference%3d158-2023%26createDateFrom%3d20%2f05%2f2023+20%3a05%3a00%26createDateTo%3d20%2f11%2f2023+20%3a05%3a00%26filteringState%3d0%26sortingState%3dLastModifiedDESC%26showAdvancedSearch%3dTrue%26showAdvancedSearchFields%3dTrue%26advSrchFolderCode%3dALL%26selectedDossier%3dCO1.BDOS.5116668%26selectedRequest%3dCO1.REQ.5236640%26&amp;prevCtxLbl=Procesos+de+la+Entidad+Estatal" xr:uid="{E5BB3945-85FD-4AA6-8E56-A9A9D6122312}"/>
    <hyperlink ref="P5" r:id="rId2" display="https://www.secop.gov.co/CO1BusinessLine/Tendering/BuyerWorkArea/Index?docUniqueIdentifier=CO1.BDOS.5109564&amp;prevCtxUrl=https%3a%2f%2fwww.secop.gov.co%2fCO1BusinessLine%2fTendering%2fBuyerDossierWorkspace%2fIndex%3freference%3d162-2023%26createDateFrom%3d22%2f06%2f2023+17%3a51%3a00%26createDateTo%3d22%2f12%2f2023+17%3a51%3a00%26filteringState%3d0%26sortingState%3dLastModifiedDESC%26showAdvancedSearch%3dTrue%26showAdvancedSearchFields%3dFalse%26advSrchFolderCode%3dALL%26selectedDossier%3dCO1.BDOS.5109564%26selectedRequest%3dCO1.REQ.5223881%26&amp;prevCtxLbl=Procesos+de+la+Entidad+Estatal" xr:uid="{88C36191-3622-4A4F-AE0E-03C1FDCADB53}"/>
    <hyperlink ref="P6" r:id="rId3" display="https://www.secop.gov.co/CO1BusinessLine/Tendering/ProcedureEdit/View?docUniqueIdentifier=CO1.REQ.5617857&amp;prevCtxUrl=https%3a%2f%2fwww.secop.gov.co%2fCO1BusinessLine%2fTendering%2fBuyerDossierWorkspace%2fIndex%3freference%3d163-2023%26createDateFrom%3d29%2f07%2f2023+14%3a00%3a00%26createDateTo%3d29%2f01%2f2024+14%3a00%3a00%26filteringState%3d0%26sortingState%3dLastModifiedDESC%26showAdvancedSearch%3dTrue%26showAdvancedSearchFields%3dFalse%26advSrchFolderCode%3dALL%26selectedDossier%3dCO1.BDOS.5500456%26selectedRequest%3dCO1.REQ.5617857%26&amp;prevCtxLbl=Procesos+de+la+Entidad+Estatal" xr:uid="{77529105-89EF-4759-A9CB-3C8166C13085}"/>
    <hyperlink ref="P8" r:id="rId4" display="https://www.secop.gov.co/CO1BusinessLine/Tendering/BuyerWorkArea/Index?docUniqueIdentifier=CO1.BDOS.5172798&amp;prevCtxUrl=https%3a%2f%2fwww.secop.gov.co%2fCO1BusinessLine%2fTendering%2fBuyerDossierWorkspace%2fIndex%3freference%3d165-2023%26createDateFrom%3d22%2f06%2f2023+17%3a53%3a00%26createDateTo%3d22%2f12%2f2023+17%3a53%3a00%26filteringState%3d0%26sortingState%3dLastModifiedDESC%26showAdvancedSearch%3dTrue%26showAdvancedSearchFields%3dFalse%26advSrchFolderCode%3dALL%26selectedDossier%3dCO1.BDOS.5172798%26selectedRequest%3dCO1.REQ.5288562%26&amp;prevCtxLbl=Procesos+de+la+Entidad+Estatal" xr:uid="{61436560-018A-46D7-8095-05727FD862AE}"/>
    <hyperlink ref="P9" r:id="rId5" display="https://www.secop.gov.co/CO1BusinessLine/Tendering/ProcedureEdit/View?ProfileName=CCE-11-Procedimiento_Publicidad&amp;PPI=CO1.PPI.29508174&amp;DocUniqueName=Consulta&amp;DocTypeName=NextWay.Entities.Marketplace.Tendering.ProcedureRequest&amp;ProfileVersion=12&amp;DocUniqueIdentifier=CO1.REQ.5643732&amp;prevCtxUrl=https%3a%2f%2fwww.secop.gov.co%2fCO1BusinessLine%2fTendering%2fBuyerWorkArea%2fIndex%3fDocUniqueIdentifier%3dCO1.BDOS.5526610&amp;prevCtxLbl=&amp;Messages=Publicado%20|Success" xr:uid="{5005CD1A-E61A-46E8-B204-32D530B14729}"/>
    <hyperlink ref="P10" r:id="rId6" display="https://www.secop.gov.co/CO1BusinessLine/Tendering/ProcedureEdit/View?ProfileName=CCE-11-Procedimiento_Publicidad&amp;PPI=CO1.PPI.29507779&amp;DocUniqueName=Consulta&amp;DocTypeName=NextWay.Entities.Marketplace.Tendering.ProcedureRequest&amp;ProfileVersion=12&amp;DocUniqueIdentifier=CO1.REQ.5643392&amp;prevCtxUrl=https%3a%2f%2fwww.secop.gov.co%2fCO1BusinessLine%2fTendering%2fBuyerWorkArea%2fIndex%3fDocUniqueIdentifier%3dCO1.BDOS.5526289&amp;prevCtxLbl=&amp;Messages=Publicado%20|Success" xr:uid="{5D4E51B4-9ABB-49FB-85A0-5F410440B804}"/>
    <hyperlink ref="P11" r:id="rId7" display="https://www.secop.gov.co/CO1BusinessLine/Tendering/BuyerWorkArea/Index?docUniqueIdentifier=CO1.BDOS.5216196&amp;prevCtxUrl=https%3a%2f%2fwww.secop.gov.co%2fCO1BusinessLine%2fTendering%2fBuyerDossierWorkspace%2fIndex%3freference%3d168-2023%26createDateFrom%3d22%2f06%2f2023+17%3a54%3a00%26createDateTo%3d22%2f12%2f2023+17%3a54%3a00%26filteringState%3d0%26sortingState%3dLastModifiedDESC%26showAdvancedSearch%3dTrue%26showAdvancedSearchFields%3dFalse%26advSrchFolderCode%3dALL%26selectedDossier%3dCO1.BDOS.5216196%26selectedRequest%3dCO1.REQ.5332523%26&amp;prevCtxLbl=Procesos+de+la+Entidad+Estatal" xr:uid="{F04A284A-37E4-49D9-8C94-66650312D6C0}"/>
    <hyperlink ref="P12" r:id="rId8" display="https://www.secop.gov.co/CO1BusinessLine/Tendering/ProcedureEdit/View?ProfileName=CCE-11-Procedimiento_Publicidad&amp;PPI=CO1.PPI.29507152&amp;DocUniqueName=Consulta&amp;DocTypeName=NextWay.Entities.Marketplace.Tendering.ProcedureRequest&amp;ProfileVersion=12&amp;DocUniqueIdentifier=CO1.REQ.5643644&amp;prevCtxUrl=https%3a%2f%2fwww.secop.gov.co%2fCO1BusinessLine%2fTendering%2fBuyerWorkArea%2fIndex%3fDocUniqueIdentifier%3dCO1.BDOS.5526240&amp;prevCtxLbl=&amp;Messages=Publicado%20|Success" xr:uid="{FFC9691E-A3B4-41DB-824D-0F9ACF5A94D8}"/>
    <hyperlink ref="P13" r:id="rId9" display="https://www.secop.gov.co/CO1BusinessLine/Tendering/BuyerWorkArea/Index?docUniqueIdentifier=CO1.BDOS.5213856&amp;prevCtxUrl=https%3a%2f%2fwww.secop.gov.co%2fCO1BusinessLine%2fTendering%2fBuyerDossierWorkspace%2fIndex%3freference%3d170-2023%26createDateFrom%3d22%2f06%2f2023+17%3a55%3a00%26createDateTo%3d22%2f12%2f2023+17%3a55%3a00%26filteringState%3d0%26sortingState%3dLastModifiedDESC%26showAdvancedSearch%3dTrue%26showAdvancedSearchFields%3dFalse%26advSrchFolderCode%3dALL%26selectedDossier%3dCO1.BDOS.5213856%26selectedRequest%3dCO1.REQ.5332014%26&amp;prevCtxLbl=Procesos+de+la+Entidad+Estatal" xr:uid="{D58ADA6E-938E-4CB4-8F89-1DB45ED1842A}"/>
    <hyperlink ref="P14" r:id="rId10" display="https://www.secop.gov.co/CO1BusinessLine/Tendering/ProcedureEdit/View?ProfileName=CCE-11-Procedimiento_Publicidad&amp;PPI=CO1.PPI.29507723&amp;DocUniqueName=Consulta&amp;DocTypeName=NextWay.Entities.Marketplace.Tendering.ProcedureRequest&amp;ProfileVersion=12&amp;DocUniqueIdentifier=CO1.REQ.5643704&amp;prevCtxUrl=https%3a%2f%2fwww.secop.gov.co%2fCO1BusinessLine%2fTendering%2fBuyerWorkArea%2fIndex%3fDocUniqueIdentifier%3dCO1.BDOS.5526269&amp;prevCtxLbl=&amp;Messages=Publicado%20|Success" xr:uid="{FA30DFF5-BC2E-4E64-B883-CCF75A130F06}"/>
    <hyperlink ref="P15" r:id="rId11" display="https://www.secop.gov.co/CO1BusinessLine/Tendering/ProcedureEdit/View?ProfileName=CCE-11-Procedimiento_Publicidad&amp;PPI=CO1.PPI.28968475&amp;DocUniqueName=Consulta&amp;DocTypeName=NextWay.Entities.Marketplace.Tendering.ProcedureRequest&amp;ProfileVersion=12&amp;DocUniqueIdentifier=CO1.REQ.5451007&amp;prevCtxUrl=https%3a%2f%2fwww.secop.gov.co%2fCO1BusinessLine%2fTendering%2fBuyerWorkArea%2fIndex%3fDocUniqueIdentifier%3dCO1.BDOS.5332826&amp;prevCtxLbl=&amp;Messages=Publicado%20|Success" xr:uid="{9C648AD8-6EAE-481A-A5D9-5862A1D5604A}"/>
    <hyperlink ref="P16" r:id="rId12" display="https://www.secop.gov.co/CO1BusinessLine/Tendering/ProcedureEdit/View?ProfileName=CCE-11-Procedimiento_Publicidad&amp;PPI=CO1.PPI.29507493&amp;DocUniqueName=Consulta&amp;DocTypeName=NextWay.Entities.Marketplace.Tendering.ProcedureRequest&amp;ProfileVersion=12&amp;DocUniqueIdentifier=CO1.REQ.5643665&amp;prevCtxUrl=https%3a%2f%2fwww.secop.gov.co%2fCO1BusinessLine%2fTendering%2fBuyerWorkArea%2fIndex%3fDocUniqueIdentifier%3dCO1.BDOS.5526258&amp;prevCtxLbl=&amp;Messages=Publicado%20|Success" xr:uid="{5E7CD0A3-28DB-4791-B7AE-9775A5BE7235}"/>
    <hyperlink ref="P7" r:id="rId13" display="https://www.secop.gov.co/CO1BusinessLine/Tendering/BuyerWorkArea/Index?docUniqueIdentifier=CO1.BDOS.5435331&amp;prevCtxUrl=https%3a%2f%2fwww.secop.gov.co%2fCO1BusinessLine%2fTendering%2fBuyerDossierWorkspace%2fIndex%3fcreateDateFrom%3d17%2f07%2f2023+18%3a13%3a52%26createDateTo%3d17%2f01%2f2024+18%3a13%3a52%26filteringState%3d1%26sortingState%3dLastModifiedDESC%26showAdvancedSearch%3dFalse%26showAdvancedSearchFields%3dFalse%26folderCode%3dALL%26selectedDossier%3dCO1.BDOS.5435331%26selectedRequest%3dCO1.REQ.5552451%26&amp;prevCtxLbl=Procesos+de+la+Entidad+Estatal" xr:uid="{73CB66F2-7C49-433B-86BE-53A4DFE80159}"/>
    <hyperlink ref="P17" r:id="rId14" display="https://www.secop.gov.co/CO1BusinessLine/Tendering/ProcedureEdit/View?docUniqueIdentifier=CO1.REQ.5670699&amp;prevCtxUrl=https%3a%2f%2fwww.secop.gov.co%2fCO1BusinessLine%2fTendering%2fBuyerDossierWorkspace%2fIndex%3freference%3d174-2023%26createDateFrom%3d02%2f08%2f2023+14%3a35%3a00%26createDateTo%3d02%2f02%2f2024+14%3a35%3a00%26filteringState%3d0%26sortingState%3dLastModifiedDESC%26showAdvancedSearch%3dTrue%26showAdvancedSearchFields%3dFalse%26advSrchFolderCode%3dALL%26selectedDossier%3dCO1.BDOS.5554120%26selectedRequest%3dCO1.REQ.5670699%26&amp;prevCtxLbl=Procesos+de+la+Entidad+Estatal" xr:uid="{854BEAC9-E752-4720-A726-1B371D44106C}"/>
    <hyperlink ref="P18" r:id="rId15" display="https://www.secop.gov.co/CO1BusinessLine/Tendering/ProcedureEdit/View?docUniqueIdentifier=CO1.REQ.5466656&amp;prevCtxUrl=https%3a%2f%2fwww.secop.gov.co%2fCO1BusinessLine%2fTendering%2fBuyerDossierWorkspace%2fIndex%3freference%3d175-2023%26createDateFrom%3d29%2f07%2f2023+14%3a13%3a00%26createDateTo%3d29%2f01%2f2024+14%3a13%3a00%26filteringState%3d0%26sortingState%3dLastModifiedDESC%26showAdvancedSearch%3dTrue%26showAdvancedSearchFields%3dFalse%26advSrchFolderCode%3dALL%26selectedDossier%3dCO1.BDOS.5348727%26selectedRequest%3dCO1.REQ.5466656%26&amp;prevCtxLbl=Procesos+de+la+Entidad+Estatal" xr:uid="{6E26BB54-2B87-47BA-B267-D22DB30B6AF7}"/>
    <hyperlink ref="P19" r:id="rId16" display="https://www.secop.gov.co/CO1BusinessLine/Tendering/ProcedureEdit/View?ProfileName=CCE-11-Procedimiento_Publicidad&amp;PPI=CO1.PPI.29497521&amp;DocUniqueName=Consulta&amp;DocTypeName=NextWay.Entities.Marketplace.Tendering.ProcedureRequest&amp;ProfileVersion=12&amp;DocUniqueIdentifier=CO1.REQ.5640698&amp;prevCtxUrl=https%3a%2f%2fwww.secop.gov.co%2fCO1BusinessLine%2fTendering%2fBuyerWorkArea%2fIndex%3fDocUniqueIdentifier%3dCO1.BDOS.5523630&amp;prevCtxLbl=&amp;Messages=Publicado%20|Success" xr:uid="{0ABEC609-AB12-44F2-ADFE-98DD3479ACB0}"/>
    <hyperlink ref="P20" r:id="rId17" display="https://www.secop.gov.co/CO1BusinessLine/Tendering/ProcedureEdit/View?docUniqueIdentifier=CO1.REQ.5640633&amp;prevCtxUrl=https%3a%2f%2fwww.secop.gov.co%2fCO1BusinessLine%2fTendering%2fBuyerDossierWorkspace%2fIndex%3freference%3d177-2023%26createDateFrom%3d29%2f07%2f2023+14%3a15%3a00%26createDateTo%3d29%2f01%2f2024+14%3a15%3a00%26filteringState%3d0%26sortingState%3dLastModifiedDESC%26showAdvancedSearch%3dTrue%26showAdvancedSearchFields%3dFalse%26advSrchFolderCode%3dALL%26selectedDossier%3dCO1.BDOS.5523410%26selectedRequest%3dCO1.REQ.5640633%26&amp;prevCtxLbl=Procesos+de+la+Entidad+Estatal" xr:uid="{B49AAC25-2608-43ED-B5DB-8857AC1AC21E}"/>
    <hyperlink ref="P22" r:id="rId18" display="https://www.secop.gov.co/CO1BusinessLine/Tendering/ProcedureEdit/View?docUniqueIdentifier=CO1.REQ.5575535&amp;prevCtxUrl=https%3a%2f%2fwww.secop.gov.co%2fCO1BusinessLine%2fTendering%2fBuyerDossierWorkspace%2fIndex%3freference%3d180-2023%26createDateFrom%3d29%2f07%2f2023+14%3a13%3a00%26createDateTo%3d29%2f01%2f2024+14%3a13%3a00%26filteringState%3d0%26sortingState%3dLastModifiedDESC%26showAdvancedSearch%3dTrue%26showAdvancedSearchFields%3dFalse%26advSrchFolderCode%3dALL%26selectedDossier%3dCO1.BDOS.5440346%26selectedRequest%3dCO1.REQ.5575535%26&amp;prevCtxLbl=Procesos+de+la+Entidad+Estatal" xr:uid="{B817FABB-FE6E-496B-9FE4-C21F89FD845B}"/>
    <hyperlink ref="P23" r:id="rId19" display="https://www.secop.gov.co/CO1BusinessLine/Tendering/ProcedureEdit/View?docUniqueIdentifier=CO1.REQ.5470891&amp;prevCtxUrl=https%3a%2f%2fwww.secop.gov.co%2fCO1BusinessLine%2fTendering%2fBuyerDossierWorkspace%2fIndex%3freference%3d181-2023%26createDateFrom%3d29%2f07%2f2023+14%3a14%3a00%26createDateTo%3d29%2f01%2f2024+14%3a14%3a00%26filteringState%3d0%26sortingState%3dLastModifiedDESC%26showAdvancedSearch%3dTrue%26showAdvancedSearchFields%3dFalse%26advSrchFolderCode%3dALL%26selectedDossier%3dCO1.BDOS.5352571%26selectedRequest%3dCO1.REQ.5470891%26&amp;prevCtxLbl=Procesos+de+la+Entidad+Estatal" xr:uid="{0E64EB21-E85A-4E5B-9531-ACDCDFA4DC88}"/>
    <hyperlink ref="P24" r:id="rId20" display="https://www.secop.gov.co/CO1BusinessLine/Tendering/BuyerWorkArea/Index?docUniqueIdentifier=CO1.BDOS.5435406&amp;prevCtxUrl=https%3a%2f%2fwww.secop.gov.co%2fCO1BusinessLine%2fTendering%2fBuyerDossierWorkspace%2fIndex%3fcreateDateFrom%3d17%2f07%2f2023+18%3a15%3a13%26createDateTo%3d17%2f01%2f2024+18%3a15%3a13%26filteringState%3d1%26sortingState%3dLastModifiedDESC%26showAdvancedSearch%3dFalse%26showAdvancedSearchFields%3dFalse%26folderCode%3dALL%26selectedDossier%3dCO1.BDOS.5435406%26selectedRequest%3dCO1.REQ.5552473%26&amp;prevCtxLbl=Procesos+de+la+Entidad+Estatal" xr:uid="{88D33B4E-3547-4D2C-99A8-18264FABC153}"/>
    <hyperlink ref="P25" r:id="rId21" display="https://www.secop.gov.co/CO1BusinessLine/Tendering/ProcedureEdit/View?docUniqueIdentifier=CO1.REQ.5641105&amp;prevCtxUrl=https%3a%2f%2fwww.secop.gov.co%2fCO1BusinessLine%2fTendering%2fBuyerDossierWorkspace%2fIndex%3freference%3d183-2023%26createDateFrom%3d29%2f07%2f2023+20%3a08%3a00%26createDateTo%3d29%2f01%2f2024+20%3a08%3a00%26filteringState%3d0%26sortingState%3dLastModifiedDESC%26showAdvancedSearch%3dTrue%26showAdvancedSearchFields%3dFalse%26advSrchFolderCode%3dALL%26selectedDossier%3dCO1.BDOS.5523803%26selectedRequest%3dCO1.REQ.5641105%26&amp;prevCtxLbl=Procesos+de+la+Entidad+Estatal" xr:uid="{A5464603-7AD5-4848-9EAD-7CB81346C347}"/>
    <hyperlink ref="P26" r:id="rId22" display="https://www.secop.gov.co/CO1BusinessLine/Tendering/ProcedureEdit/View?docUniqueIdentifier=CO1.REQ.5558786&amp;prevCtxUrl=https%3a%2f%2fwww.secop.gov.co%2fCO1BusinessLine%2fTendering%2fBuyerDossierWorkspace%2fIndex%3freference%3d184-2023%26createDateFrom%3d29%2f07%2f2023+14%3a14%3a00%26createDateTo%3d29%2f01%2f2024+14%3a14%3a00%26filteringState%3d0%26sortingState%3dLastModifiedDESC%26showAdvancedSearch%3dTrue%26showAdvancedSearchFields%3dFalse%26advSrchFolderCode%3dALL%26selectedDossier%3dCO1.BDOS.5440354%26selectedRequest%3dCO1.REQ.5558786%26&amp;prevCtxLbl=Procesos+de+la+Entidad+Estatal" xr:uid="{3ECCB70D-A164-4F05-A186-06D74A2093AE}"/>
    <hyperlink ref="P27" r:id="rId23" xr:uid="{F2245508-86C0-41F0-B5EF-344B110223FD}"/>
    <hyperlink ref="P28" r:id="rId24" display="https://www.secop.gov.co/CO1BusinessLine/Tendering/ProcedureEdit/View?ProfileName=CCE-11-Procedimiento_Publicidad&amp;PPI=CO1.PPI.29509131&amp;DocUniqueName=Consulta&amp;DocTypeName=NextWay.Entities.Marketplace.Tendering.ProcedureRequest&amp;ProfileVersion=12&amp;DocUniqueIdentifier=CO1.REQ.5644202&amp;prevCtxUrl=https%3a%2f%2fwww.secop.gov.co%2fCO1BusinessLine%2fTendering%2fBuyerWorkArea%2fIndex%3fDocUniqueIdentifier%3dCO1.BDOS.5526776&amp;prevCtxLbl=&amp;Messages=Publicado%20|Success" xr:uid="{9A0BD783-1D56-402F-BD77-10B1115A5FE1}"/>
    <hyperlink ref="P29" r:id="rId25" display="https://www.secop.gov.co/CO1BusinessLine/Tendering/ProcedureEdit/View?docUniqueIdentifier=CO1.REQ.5551523&amp;prevCtxUrl=https%3a%2f%2fwww.secop.gov.co%2fCO1BusinessLine%2fTendering%2fBuyerDossierWorkspace%2fIndex%3freference%3d187-2023%26createDateFrom%3d29%2f07%2f2023+14%3a11%3a00%26createDateTo%3d29%2f01%2f2024+14%3a11%3a00%26filteringState%3d0%26sortingState%3dLastModifiedDESC%26showAdvancedSearch%3dTrue%26showAdvancedSearchFields%3dFalse%26advSrchFolderCode%3dALL%26selectedDossier%3dCO1.BDOS.5434120%26selectedRequest%3dCO1.REQ.5551523%26&amp;prevCtxLbl=Procesos+de+la+Entidad+Estatal" xr:uid="{7491EDF6-5FE1-4720-B2F0-F958FA75CB77}"/>
    <hyperlink ref="P31" r:id="rId26" display="https://www.secop.gov.co/CO1BusinessLine/Tendering/ProcedureEdit/View?docUniqueIdentifier=CO1.REQ.5670369&amp;prevCtxUrl=https%3a%2f%2fwww.secop.gov.co%2fCO1BusinessLine%2fTendering%2fBuyerDossierWorkspace%2fIndex%3freference%3d189-2023%26createDateFrom%3d02%2f08%2f2023+14%3a36%3a00%26createDateTo%3d02%2f02%2f2024+14%3a36%3a00%26filteringState%3d0%26sortingState%3dLastModifiedDESC%26showAdvancedSearch%3dTrue%26showAdvancedSearchFields%3dFalse%26advSrchFolderCode%3dALL%26selectedDossier%3dCO1.BDOS.5553433%26selectedRequest%3dCO1.REQ.5670369%26&amp;prevCtxLbl=Procesos+de+la+Entidad+Estatal" xr:uid="{FC1D7375-5963-4F80-8791-CB27DBA23E5E}"/>
    <hyperlink ref="P32" r:id="rId27" display="https://www.secop.gov.co/CO1BusinessLine/Tendering/ProcedureEdit/View?docUniqueIdentifier=CO1.REQ.5557513&amp;prevCtxUrl=https%3a%2f%2fwww.secop.gov.co%2fCO1BusinessLine%2fTendering%2fBuyerDossierWorkspace%2fIndex%3freference%3d190-2023%26createDateFrom%3d29%2f07%2f2023+14%3a14%3a00%26createDateTo%3d29%2f01%2f2024+14%3a14%3a00%26filteringState%3d0%26sortingState%3dLastModifiedDESC%26showAdvancedSearch%3dTrue%26showAdvancedSearchFields%3dFalse%26advSrchFolderCode%3dALL%26selectedDossier%3dCO1.BDOS.5440116%26selectedRequest%3dCO1.REQ.5557513%26&amp;prevCtxLbl=Procesos+de+la+Entidad+Estatal" xr:uid="{731D945E-1C18-40CD-9387-67CEB924202D}"/>
    <hyperlink ref="P33" r:id="rId28" display="https://www.secop.gov.co/CO1BusinessLine/Tendering/BuyerWorkArea/Index?docUniqueIdentifier=CO1.BDOS.5435363&amp;prevCtxUrl=https%3a%2f%2fwww.secop.gov.co%2fCO1BusinessLine%2fTendering%2fBuyerDossierWorkspace%2fIndex%3fcreateDateFrom%3d17%2f07%2f2023+18%3a15%3a53%26createDateTo%3d17%2f01%2f2024+18%3a15%3a53%26filteringState%3d1%26sortingState%3dLastModifiedDESC%26showAdvancedSearch%3dFalse%26showAdvancedSearchFields%3dFalse%26folderCode%3dALL%26selectedDossier%3dCO1.BDOS.5435363%26selectedRequest%3dCO1.REQ.5552786%26&amp;prevCtxLbl=Procesos+de+la+Entidad+Estatal" xr:uid="{58DDA4D4-3E0C-4F04-B312-8CE374C34DF5}"/>
    <hyperlink ref="P34" r:id="rId29" display="https://www.secop.gov.co/CO1BusinessLine/Tendering/ProcedureEdit/View?ProfileName=CCE-11-Procedimiento_Publicidad&amp;PPI=CO1.PPI.29510201&amp;DocUniqueName=Consulta&amp;DocTypeName=NextWay.Entities.Marketplace.Tendering.ProcedureRequest&amp;ProfileVersion=12&amp;DocUniqueIdentifier=CO1.REQ.5644428&amp;prevCtxUrl=https%3a%2f%2fwww.secop.gov.co%2fCO1BusinessLine%2fTendering%2fBuyerWorkArea%2fIndex%3fDocUniqueIdentifier%3dCO1.BDOS.5526983&amp;prevCtxLbl=&amp;Messages=Publicado%20|Success" xr:uid="{52235E4A-C0AA-4986-B283-D95A70B939D9}"/>
    <hyperlink ref="P35" r:id="rId30" xr:uid="{B04FD5C5-47CC-4883-82DE-1F48EDD5C88F}"/>
    <hyperlink ref="P37" r:id="rId31" display="https://www.secop.gov.co/CO1BusinessLine/Tendering/ProcedureEdit/View?docUniqueIdentifier=CO1.REQ.5575316&amp;prevCtxUrl=https%3a%2f%2fwww.secop.gov.co%2fCO1BusinessLine%2fTendering%2fBuyerDossierWorkspace%2fIndex%3freference%3d195-2023%26createDateFrom%3d29%2f07%2f2023+14%3a15%3a00%26createDateTo%3d29%2f01%2f2024+14%3a15%3a00%26filteringState%3d0%26sortingState%3dLastModifiedDESC%26showAdvancedSearch%3dTrue%26showAdvancedSearchFields%3dFalse%26advSrchFolderCode%3dALL%26selectedDossier%3dCO1.BDOS.5458172%26selectedRequest%3dCO1.REQ.5575316%26&amp;prevCtxLbl=Procesos+de+la+Entidad+Estatal" xr:uid="{9174F11C-CF58-4F7C-B2C1-77BFE43A8C82}"/>
    <hyperlink ref="P38" r:id="rId32" display="https://www.secop.gov.co/CO1BusinessLine/Tendering/ProcedureEdit/View?ProfileName=CCE-11-Procedimiento_Publicidad&amp;PPI=CO1.PPI.29510944&amp;DocUniqueName=Consulta&amp;DocTypeName=NextWay.Entities.Marketplace.Tendering.ProcedureRequest&amp;ProfileVersion=12&amp;DocUniqueIdentifier=CO1.REQ.5644296&amp;prevCtxUrl=https%3a%2f%2fwww.secop.gov.co%2fCO1BusinessLine%2fTendering%2fBuyerWorkArea%2fIndex%3fDocUniqueIdentifier%3dCO1.BDOS.5527516&amp;prevCtxLbl=&amp;Messages=Publicado%20|Success" xr:uid="{376C3C4B-3A35-40F8-8E9F-51B5FC5404F5}"/>
    <hyperlink ref="P40" r:id="rId33" display="https://www.secop.gov.co/CO1BusinessLine/Tendering/ProcedureEdit/View?docUniqueIdentifier=CO1.REQ.5575366&amp;prevCtxUrl=https%3a%2f%2fwww.secop.gov.co%2fCO1BusinessLine%2fTendering%2fBuyerDossierWorkspace%2fIndex%3freference%3d198-2023%26createDateFrom%3d29%2f07%2f2023+14%3a18%3a00%26createDateTo%3d29%2f01%2f2024+14%3a18%3a00%26filteringState%3d0%26sortingState%3dLastModifiedDESC%26showAdvancedSearch%3dTrue%26showAdvancedSearchFields%3dFalse%26advSrchFolderCode%3dALL%26selectedDossier%3dCO1.BDOS.5458516%26selectedRequest%3dCO1.REQ.5575366%26&amp;prevCtxLbl=Procesos+de+la+Entidad+Estatal" xr:uid="{841734E1-613F-48AD-9FF7-543EC1AAAE0A}"/>
    <hyperlink ref="P41" r:id="rId34" display="https://www.secop.gov.co/CO1BusinessLine/Tendering/ProcedureEdit/View?docUniqueIdentifier=CO1.REQ.5646230&amp;prevCtxUrl=https%3a%2f%2fwww.secop.gov.co%2fCO1BusinessLine%2fTendering%2fBuyerDossierWorkspace%2fIndex%3freference%3d199-2023%26createDateFrom%3d01%2f08%2f2023+13%3a38%3a00%26createDateTo%3d01%2f02%2f2024+13%3a38%3a00%26filteringState%3d0%26sortingState%3dLastModifiedDESC%26showAdvancedSearch%3dTrue%26showAdvancedSearchFields%3dFalse%26advSrchFolderCode%3dALL%26selectedDossier%3dCO1.BDOS.5528765%26selectedRequest%3dCO1.REQ.5646230%26&amp;prevCtxLbl=Procesos+de+la+Entidad+Estatal" xr:uid="{EBCB3C46-7EA8-4E8C-8CD9-C22EC4844E5D}"/>
    <hyperlink ref="P42" r:id="rId35" xr:uid="{8F6724BA-946B-4220-9318-4E6A208514E9}"/>
    <hyperlink ref="P43" r:id="rId36" display="https://www.secop.gov.co/CO1BusinessLine/Tendering/ProcedureEdit/View?docUniqueIdentifier=CO1.REQ.5642147&amp;prevCtxUrl=https%3a%2f%2fwww.secop.gov.co%2fCO1BusinessLine%2fTendering%2fBuyerDossierWorkspace%2fIndex%3freference%3d201-2023%26createDateFrom%3d29%2f07%2f2023+20%3a09%3a00%26createDateTo%3d29%2f01%2f2024+20%3a09%3a00%26filteringState%3d0%26sortingState%3dLastModifiedDESC%26showAdvancedSearch%3dTrue%26showAdvancedSearchFields%3dFalse%26advSrchFolderCode%3dALL%26selectedDossier%3dCO1.BDOS.5524470%26selectedRequest%3dCO1.REQ.5642147%26&amp;prevCtxLbl=Procesos+de+la+Entidad+Estatal" xr:uid="{70398EF4-6ED8-421D-8254-532E2714F8AE}"/>
    <hyperlink ref="P44" r:id="rId37" display="https://www.secop.gov.co/CO1BusinessLine/Tendering/ProcedureEdit/View?docUniqueIdentifier=CO1.REQ.5575655&amp;prevCtxUrl=https%3a%2f%2fwww.secop.gov.co%2fCO1BusinessLine%2fTendering%2fBuyerDossierWorkspace%2fIndex%3freference%3d202-2023%26createDateFrom%3d29%2f07%2f2023+14%3a19%3a00%26createDateTo%3d29%2f01%2f2024+14%3a19%3a00%26filteringState%3d0%26sortingState%3dLastModifiedDESC%26showAdvancedSearch%3dTrue%26showAdvancedSearchFields%3dFalse%26advSrchFolderCode%3dALL%26selectedDossier%3dCO1.BDOS.5458594%26selectedRequest%3dCO1.REQ.5575655%26&amp;prevCtxLbl=Procesos+de+la+Entidad+Estatal" xr:uid="{59B99EAF-4AE1-40D3-A024-50EC6D2CAB2C}"/>
    <hyperlink ref="P45" r:id="rId38" display="https://www.secop.gov.co/CO1BusinessLine/Tendering/ProcedureEdit/View?docUniqueIdentifier=CO1.REQ.5645747&amp;prevCtxUrl=https%3a%2f%2fwww.secop.gov.co%2fCO1BusinessLine%2fTendering%2fBuyerDossierWorkspace%2fIndex%3fcreateDateFrom%3d01%2f08%2f2023+13%3a42%3a18%26createDateTo%3d01%2f02%2f2024+13%3a42%3a18%26filteringState%3d0%26sortingState%3dLastModifiedDESC%26showAdvancedSearch%3dFalse%26showAdvancedSearchFields%3dFalse%26folderCode%3dALL%26selectedDossier%3dCO1.BDOS.5528260%26selectedRequest%3dCO1.REQ.5645747%26&amp;prevCtxLbl=Procesos+de+la+Entidad+Estatal" xr:uid="{1AC95263-4C7F-43B1-9E91-FBDD87DFA60B}"/>
    <hyperlink ref="P46" r:id="rId39" xr:uid="{63DAC67E-7896-40D3-BC28-F9E1B8229733}"/>
  </hyperlinks>
  <pageMargins left="0.51181102362204722" right="0.51181102362204722" top="0.74803149606299213" bottom="0.74803149606299213" header="0.31496062992125984" footer="0.31496062992125984"/>
  <pageSetup scale="90" orientation="landscape" r:id="rId40"/>
  <headerFooter>
    <oddFooter>&amp;C_x000D_&amp;1#&amp;"Calibri"&amp;10&amp;K000000 DOCUMENTO DE USO INTERNO</oddFooter>
  </headerFooter>
  <tableParts count="1">
    <tablePart r:id="rId4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F3D1-9813-4BC6-8DC4-9BDCCA7A002B}">
  <dimension ref="A1:M467"/>
  <sheetViews>
    <sheetView showGridLines="0" topLeftCell="A457" zoomScale="90" zoomScaleNormal="90" workbookViewId="0">
      <selection activeCell="I467" sqref="I467"/>
    </sheetView>
  </sheetViews>
  <sheetFormatPr defaultColWidth="11.42578125" defaultRowHeight="14.45"/>
  <cols>
    <col min="1" max="1" width="18.5703125" customWidth="1"/>
    <col min="2" max="2" width="15.85546875" customWidth="1"/>
    <col min="3" max="3" width="14.5703125" customWidth="1"/>
    <col min="4" max="4" width="15.5703125" customWidth="1"/>
    <col min="5" max="5" width="16.5703125" customWidth="1"/>
    <col min="6" max="6" width="32" customWidth="1"/>
    <col min="7" max="7" width="16.7109375" customWidth="1"/>
    <col min="8" max="8" width="29" customWidth="1"/>
    <col min="9" max="9" width="20.28515625" bestFit="1" customWidth="1"/>
    <col min="10" max="10" width="15.5703125" customWidth="1"/>
    <col min="11" max="11" width="18.140625" customWidth="1"/>
    <col min="12" max="12" width="12.5703125" customWidth="1"/>
    <col min="13" max="13" width="49.85546875" customWidth="1"/>
    <col min="14" max="25" width="54.28515625" customWidth="1"/>
  </cols>
  <sheetData>
    <row r="1" spans="1:13">
      <c r="A1" s="23" t="s">
        <v>0</v>
      </c>
    </row>
    <row r="2" spans="1:13">
      <c r="A2" s="23" t="s">
        <v>622</v>
      </c>
      <c r="B2" s="13"/>
    </row>
    <row r="3" spans="1:13" ht="72.599999999999994">
      <c r="A3" s="3" t="s">
        <v>2</v>
      </c>
      <c r="B3" s="15" t="s">
        <v>3</v>
      </c>
      <c r="C3" s="22" t="s">
        <v>5</v>
      </c>
      <c r="D3" s="22" t="s">
        <v>6</v>
      </c>
      <c r="E3" s="22" t="s">
        <v>4</v>
      </c>
      <c r="F3" s="22" t="s">
        <v>7</v>
      </c>
      <c r="G3" s="22" t="s">
        <v>8</v>
      </c>
      <c r="H3" s="22" t="s">
        <v>9</v>
      </c>
      <c r="I3" s="9" t="s">
        <v>623</v>
      </c>
      <c r="J3" s="9" t="s">
        <v>14</v>
      </c>
      <c r="K3" s="9" t="s">
        <v>15</v>
      </c>
      <c r="L3" s="9" t="s">
        <v>16</v>
      </c>
      <c r="M3" s="22" t="s">
        <v>624</v>
      </c>
    </row>
    <row r="4" spans="1:13" ht="43.5">
      <c r="A4" s="7" t="s">
        <v>49</v>
      </c>
      <c r="B4" s="7" t="s">
        <v>19</v>
      </c>
      <c r="C4" s="12" t="s">
        <v>625</v>
      </c>
      <c r="D4" s="19">
        <v>45294</v>
      </c>
      <c r="E4" s="7" t="s">
        <v>69</v>
      </c>
      <c r="F4" s="20" t="s">
        <v>626</v>
      </c>
      <c r="G4" s="21" t="s">
        <v>627</v>
      </c>
      <c r="H4" s="7" t="s">
        <v>628</v>
      </c>
      <c r="I4" s="5">
        <v>43692100</v>
      </c>
      <c r="J4" s="4">
        <v>45294</v>
      </c>
      <c r="K4" s="18">
        <v>45657</v>
      </c>
      <c r="L4" s="18" t="s">
        <v>26</v>
      </c>
      <c r="M4" s="11" t="s">
        <v>629</v>
      </c>
    </row>
    <row r="5" spans="1:13" ht="144.94999999999999">
      <c r="A5" s="7" t="s">
        <v>49</v>
      </c>
      <c r="B5" s="7" t="s">
        <v>19</v>
      </c>
      <c r="C5" s="12" t="s">
        <v>630</v>
      </c>
      <c r="D5" s="19">
        <v>45296</v>
      </c>
      <c r="E5" s="7" t="s">
        <v>20</v>
      </c>
      <c r="F5" s="20" t="s">
        <v>631</v>
      </c>
      <c r="G5" s="21">
        <v>51933924</v>
      </c>
      <c r="H5" s="7" t="s">
        <v>632</v>
      </c>
      <c r="I5" s="5">
        <v>52054002</v>
      </c>
      <c r="J5" s="4">
        <v>45296</v>
      </c>
      <c r="K5" s="18">
        <v>46392</v>
      </c>
      <c r="L5" s="18" t="s">
        <v>40</v>
      </c>
      <c r="M5" s="11" t="s">
        <v>633</v>
      </c>
    </row>
    <row r="6" spans="1:13" ht="144.94999999999999">
      <c r="A6" s="7" t="s">
        <v>49</v>
      </c>
      <c r="B6" s="7" t="s">
        <v>29</v>
      </c>
      <c r="C6" s="12" t="s">
        <v>634</v>
      </c>
      <c r="D6" s="19">
        <v>45292</v>
      </c>
      <c r="E6" s="7" t="s">
        <v>228</v>
      </c>
      <c r="F6" s="20" t="s">
        <v>635</v>
      </c>
      <c r="G6" s="21" t="s">
        <v>636</v>
      </c>
      <c r="H6" s="7" t="s">
        <v>637</v>
      </c>
      <c r="I6" s="5">
        <v>2106285758</v>
      </c>
      <c r="J6" s="4">
        <v>45292</v>
      </c>
      <c r="K6" s="18">
        <v>45657</v>
      </c>
      <c r="L6" s="18" t="s">
        <v>26</v>
      </c>
      <c r="M6" s="11" t="s">
        <v>638</v>
      </c>
    </row>
    <row r="7" spans="1:13" ht="78.599999999999994">
      <c r="A7" s="7" t="s">
        <v>151</v>
      </c>
      <c r="B7" s="7" t="s">
        <v>19</v>
      </c>
      <c r="C7" s="12" t="s">
        <v>639</v>
      </c>
      <c r="D7" s="19">
        <v>45308</v>
      </c>
      <c r="E7" s="7" t="s">
        <v>20</v>
      </c>
      <c r="F7" s="20" t="s">
        <v>640</v>
      </c>
      <c r="G7" s="21" t="s">
        <v>641</v>
      </c>
      <c r="H7" s="7" t="s">
        <v>642</v>
      </c>
      <c r="I7" s="5">
        <v>264506359</v>
      </c>
      <c r="J7" s="4">
        <v>45308</v>
      </c>
      <c r="K7" s="18">
        <v>46039</v>
      </c>
      <c r="L7" s="18" t="s">
        <v>26</v>
      </c>
      <c r="M7" s="11" t="s">
        <v>643</v>
      </c>
    </row>
    <row r="8" spans="1:13" ht="78.599999999999994">
      <c r="A8" s="7" t="s">
        <v>68</v>
      </c>
      <c r="B8" s="7" t="s">
        <v>19</v>
      </c>
      <c r="C8" s="12" t="s">
        <v>644</v>
      </c>
      <c r="D8" s="19">
        <v>45313</v>
      </c>
      <c r="E8" s="7" t="s">
        <v>20</v>
      </c>
      <c r="F8" s="20" t="s">
        <v>645</v>
      </c>
      <c r="G8" s="21" t="s">
        <v>646</v>
      </c>
      <c r="H8" s="7" t="s">
        <v>647</v>
      </c>
      <c r="I8" s="5">
        <v>65000000</v>
      </c>
      <c r="J8" s="4">
        <v>45313</v>
      </c>
      <c r="K8" s="18">
        <v>45657</v>
      </c>
      <c r="L8" s="18" t="s">
        <v>26</v>
      </c>
      <c r="M8" s="11" t="s">
        <v>648</v>
      </c>
    </row>
    <row r="9" spans="1:13" ht="78.599999999999994">
      <c r="A9" s="7" t="s">
        <v>18</v>
      </c>
      <c r="B9" s="7" t="s">
        <v>19</v>
      </c>
      <c r="C9" s="12" t="s">
        <v>649</v>
      </c>
      <c r="D9" s="19">
        <v>45308</v>
      </c>
      <c r="E9" s="7" t="s">
        <v>20</v>
      </c>
      <c r="F9" s="20" t="s">
        <v>650</v>
      </c>
      <c r="G9" s="21" t="s">
        <v>651</v>
      </c>
      <c r="H9" s="7" t="s">
        <v>652</v>
      </c>
      <c r="I9" s="5">
        <v>15000000</v>
      </c>
      <c r="J9" s="4">
        <v>45323</v>
      </c>
      <c r="K9" s="18">
        <v>45412</v>
      </c>
      <c r="L9" s="18" t="s">
        <v>26</v>
      </c>
      <c r="M9" s="11" t="s">
        <v>653</v>
      </c>
    </row>
    <row r="10" spans="1:13" ht="78.599999999999994">
      <c r="A10" s="7" t="s">
        <v>49</v>
      </c>
      <c r="B10" s="7" t="s">
        <v>19</v>
      </c>
      <c r="C10" s="12" t="s">
        <v>654</v>
      </c>
      <c r="D10" s="19">
        <v>45309</v>
      </c>
      <c r="E10" s="7" t="s">
        <v>20</v>
      </c>
      <c r="F10" s="20" t="s">
        <v>655</v>
      </c>
      <c r="G10" s="21" t="s">
        <v>656</v>
      </c>
      <c r="H10" s="7" t="s">
        <v>657</v>
      </c>
      <c r="I10" s="5">
        <v>16829569</v>
      </c>
      <c r="J10" s="4">
        <v>45309</v>
      </c>
      <c r="K10" s="18">
        <v>46387</v>
      </c>
      <c r="L10" s="18" t="s">
        <v>40</v>
      </c>
      <c r="M10" s="11" t="s">
        <v>658</v>
      </c>
    </row>
    <row r="11" spans="1:13" ht="188.45">
      <c r="A11" s="7" t="s">
        <v>659</v>
      </c>
      <c r="B11" s="7" t="s">
        <v>43</v>
      </c>
      <c r="C11" s="12" t="s">
        <v>660</v>
      </c>
      <c r="D11" s="19">
        <v>45314</v>
      </c>
      <c r="E11" s="7" t="s">
        <v>69</v>
      </c>
      <c r="F11" s="20" t="s">
        <v>661</v>
      </c>
      <c r="G11" s="21" t="s">
        <v>662</v>
      </c>
      <c r="H11" s="7" t="s">
        <v>663</v>
      </c>
      <c r="I11" s="5">
        <v>384627977</v>
      </c>
      <c r="J11" s="4">
        <v>45348</v>
      </c>
      <c r="K11" s="18">
        <v>45438</v>
      </c>
      <c r="L11" s="18" t="s">
        <v>26</v>
      </c>
      <c r="M11" s="11" t="s">
        <v>664</v>
      </c>
    </row>
    <row r="12" spans="1:13" ht="43.5">
      <c r="A12" s="7" t="s">
        <v>151</v>
      </c>
      <c r="B12" s="7" t="s">
        <v>19</v>
      </c>
      <c r="C12" s="12" t="s">
        <v>665</v>
      </c>
      <c r="D12" s="19">
        <v>45320</v>
      </c>
      <c r="E12" s="7" t="s">
        <v>20</v>
      </c>
      <c r="F12" s="20" t="s">
        <v>666</v>
      </c>
      <c r="G12" s="21" t="s">
        <v>667</v>
      </c>
      <c r="H12" s="7" t="s">
        <v>668</v>
      </c>
      <c r="I12" s="5">
        <v>44182320</v>
      </c>
      <c r="J12" s="4">
        <v>45334</v>
      </c>
      <c r="K12" s="18">
        <v>45699</v>
      </c>
      <c r="L12" s="18" t="s">
        <v>26</v>
      </c>
      <c r="M12" s="11" t="s">
        <v>669</v>
      </c>
    </row>
    <row r="13" spans="1:13" ht="52.5">
      <c r="A13" s="7" t="s">
        <v>49</v>
      </c>
      <c r="B13" s="7" t="s">
        <v>19</v>
      </c>
      <c r="C13" s="12" t="s">
        <v>670</v>
      </c>
      <c r="D13" s="19">
        <v>45320</v>
      </c>
      <c r="E13" s="7" t="s">
        <v>85</v>
      </c>
      <c r="F13" s="20" t="s">
        <v>671</v>
      </c>
      <c r="G13" s="21" t="s">
        <v>672</v>
      </c>
      <c r="H13" s="7" t="s">
        <v>673</v>
      </c>
      <c r="I13" s="5">
        <v>23983514</v>
      </c>
      <c r="J13" s="4">
        <v>45320</v>
      </c>
      <c r="K13" s="18">
        <v>45657</v>
      </c>
      <c r="L13" s="18" t="s">
        <v>26</v>
      </c>
      <c r="M13" s="11" t="s">
        <v>674</v>
      </c>
    </row>
    <row r="14" spans="1:13" ht="91.5">
      <c r="A14" s="7" t="s">
        <v>675</v>
      </c>
      <c r="B14" s="7" t="s">
        <v>19</v>
      </c>
      <c r="C14" s="12" t="s">
        <v>676</v>
      </c>
      <c r="D14" s="19">
        <v>45320</v>
      </c>
      <c r="E14" s="7" t="s">
        <v>20</v>
      </c>
      <c r="F14" s="20" t="s">
        <v>677</v>
      </c>
      <c r="G14" s="21" t="s">
        <v>678</v>
      </c>
      <c r="H14" s="7" t="s">
        <v>679</v>
      </c>
      <c r="I14" s="5">
        <v>268940000</v>
      </c>
      <c r="J14" s="4">
        <v>45343</v>
      </c>
      <c r="K14" s="18">
        <v>45657</v>
      </c>
      <c r="L14" s="18" t="s">
        <v>26</v>
      </c>
      <c r="M14" s="11" t="s">
        <v>680</v>
      </c>
    </row>
    <row r="15" spans="1:13" ht="188.45">
      <c r="A15" s="7" t="s">
        <v>675</v>
      </c>
      <c r="B15" s="7" t="s">
        <v>19</v>
      </c>
      <c r="C15" s="12" t="s">
        <v>681</v>
      </c>
      <c r="D15" s="19">
        <v>45320</v>
      </c>
      <c r="E15" s="7" t="s">
        <v>20</v>
      </c>
      <c r="F15" s="20" t="s">
        <v>677</v>
      </c>
      <c r="G15" s="21" t="s">
        <v>682</v>
      </c>
      <c r="H15" s="7" t="s">
        <v>683</v>
      </c>
      <c r="I15" s="5">
        <v>314160000</v>
      </c>
      <c r="J15" s="4">
        <v>45348</v>
      </c>
      <c r="K15" s="18">
        <v>45657</v>
      </c>
      <c r="L15" s="18" t="s">
        <v>26</v>
      </c>
      <c r="M15" s="11" t="s">
        <v>684</v>
      </c>
    </row>
    <row r="16" spans="1:13" ht="91.5">
      <c r="A16" s="7" t="s">
        <v>675</v>
      </c>
      <c r="B16" s="7" t="s">
        <v>19</v>
      </c>
      <c r="C16" s="12" t="s">
        <v>685</v>
      </c>
      <c r="D16" s="19">
        <v>45322</v>
      </c>
      <c r="E16" s="7" t="s">
        <v>20</v>
      </c>
      <c r="F16" s="20" t="s">
        <v>677</v>
      </c>
      <c r="G16" s="21" t="s">
        <v>686</v>
      </c>
      <c r="H16" s="7" t="s">
        <v>687</v>
      </c>
      <c r="I16" s="5">
        <v>232050000</v>
      </c>
      <c r="J16" s="4">
        <v>45343</v>
      </c>
      <c r="K16" s="18">
        <v>45657</v>
      </c>
      <c r="L16" s="18" t="s">
        <v>26</v>
      </c>
      <c r="M16" s="11" t="s">
        <v>688</v>
      </c>
    </row>
    <row r="17" spans="1:13" ht="130.5">
      <c r="A17" s="7" t="s">
        <v>675</v>
      </c>
      <c r="B17" s="7" t="s">
        <v>19</v>
      </c>
      <c r="C17" s="12" t="s">
        <v>689</v>
      </c>
      <c r="D17" s="19">
        <v>45322</v>
      </c>
      <c r="E17" s="7" t="s">
        <v>20</v>
      </c>
      <c r="F17" s="20" t="s">
        <v>690</v>
      </c>
      <c r="G17" s="21" t="s">
        <v>691</v>
      </c>
      <c r="H17" s="7" t="s">
        <v>692</v>
      </c>
      <c r="I17" s="5">
        <v>59500000</v>
      </c>
      <c r="J17" s="4">
        <v>45322</v>
      </c>
      <c r="K17" s="18">
        <v>45657</v>
      </c>
      <c r="L17" s="18" t="s">
        <v>26</v>
      </c>
      <c r="M17" s="11" t="s">
        <v>693</v>
      </c>
    </row>
    <row r="18" spans="1:13" ht="91.5">
      <c r="A18" s="7" t="s">
        <v>675</v>
      </c>
      <c r="B18" s="7" t="s">
        <v>19</v>
      </c>
      <c r="C18" s="12" t="s">
        <v>694</v>
      </c>
      <c r="D18" s="19">
        <v>45322</v>
      </c>
      <c r="E18" s="7" t="s">
        <v>20</v>
      </c>
      <c r="F18" s="20" t="s">
        <v>677</v>
      </c>
      <c r="G18" s="21" t="s">
        <v>695</v>
      </c>
      <c r="H18" s="7" t="s">
        <v>696</v>
      </c>
      <c r="I18" s="5">
        <v>261800000</v>
      </c>
      <c r="J18" s="4">
        <v>45343</v>
      </c>
      <c r="K18" s="18">
        <v>45657</v>
      </c>
      <c r="L18" s="18" t="s">
        <v>26</v>
      </c>
      <c r="M18" s="11" t="s">
        <v>697</v>
      </c>
    </row>
    <row r="19" spans="1:13" ht="188.45">
      <c r="A19" s="7" t="s">
        <v>675</v>
      </c>
      <c r="B19" s="7" t="s">
        <v>19</v>
      </c>
      <c r="C19" s="12" t="s">
        <v>698</v>
      </c>
      <c r="D19" s="19">
        <v>45322</v>
      </c>
      <c r="E19" s="7" t="s">
        <v>20</v>
      </c>
      <c r="F19" s="20" t="s">
        <v>699</v>
      </c>
      <c r="G19" s="21" t="s">
        <v>700</v>
      </c>
      <c r="H19" s="7" t="s">
        <v>701</v>
      </c>
      <c r="I19" s="5">
        <v>35700000</v>
      </c>
      <c r="J19" s="4">
        <v>45348</v>
      </c>
      <c r="K19" s="18">
        <v>45657</v>
      </c>
      <c r="L19" s="18" t="s">
        <v>26</v>
      </c>
      <c r="M19" s="11" t="s">
        <v>702</v>
      </c>
    </row>
    <row r="20" spans="1:13" ht="144.94999999999999">
      <c r="A20" s="7" t="s">
        <v>703</v>
      </c>
      <c r="B20" s="7" t="s">
        <v>19</v>
      </c>
      <c r="C20" s="12" t="s">
        <v>704</v>
      </c>
      <c r="D20" s="19">
        <v>45324</v>
      </c>
      <c r="E20" s="7" t="s">
        <v>20</v>
      </c>
      <c r="F20" s="20" t="s">
        <v>705</v>
      </c>
      <c r="G20" s="21" t="s">
        <v>706</v>
      </c>
      <c r="H20" s="7" t="s">
        <v>707</v>
      </c>
      <c r="I20" s="5">
        <v>29750000</v>
      </c>
      <c r="J20" s="4">
        <v>45324</v>
      </c>
      <c r="K20" s="18">
        <v>45689</v>
      </c>
      <c r="L20" s="18" t="s">
        <v>26</v>
      </c>
      <c r="M20" s="11" t="s">
        <v>708</v>
      </c>
    </row>
    <row r="21" spans="1:13" ht="65.45">
      <c r="A21" s="7" t="s">
        <v>709</v>
      </c>
      <c r="B21" s="7" t="s">
        <v>43</v>
      </c>
      <c r="C21" s="12" t="s">
        <v>710</v>
      </c>
      <c r="D21" s="19">
        <v>45328</v>
      </c>
      <c r="E21" s="7" t="s">
        <v>20</v>
      </c>
      <c r="F21" s="20" t="s">
        <v>711</v>
      </c>
      <c r="G21" s="21" t="s">
        <v>712</v>
      </c>
      <c r="H21" s="7" t="s">
        <v>713</v>
      </c>
      <c r="I21" s="5">
        <v>503139730</v>
      </c>
      <c r="J21" s="4">
        <v>45331</v>
      </c>
      <c r="K21" s="18">
        <v>45808</v>
      </c>
      <c r="L21" s="18" t="s">
        <v>26</v>
      </c>
      <c r="M21" s="11" t="s">
        <v>714</v>
      </c>
    </row>
    <row r="22" spans="1:13" ht="91.5">
      <c r="A22" s="7" t="s">
        <v>703</v>
      </c>
      <c r="B22" s="7" t="s">
        <v>19</v>
      </c>
      <c r="C22" s="12" t="s">
        <v>715</v>
      </c>
      <c r="D22" s="19">
        <v>45329</v>
      </c>
      <c r="E22" s="7" t="s">
        <v>20</v>
      </c>
      <c r="F22" s="20" t="s">
        <v>716</v>
      </c>
      <c r="G22" s="21" t="s">
        <v>717</v>
      </c>
      <c r="H22" s="7" t="s">
        <v>718</v>
      </c>
      <c r="I22" s="5">
        <v>35700000</v>
      </c>
      <c r="J22" s="4">
        <v>45329</v>
      </c>
      <c r="K22" s="18">
        <v>45657</v>
      </c>
      <c r="L22" s="18" t="s">
        <v>26</v>
      </c>
      <c r="M22" s="11" t="s">
        <v>719</v>
      </c>
    </row>
    <row r="23" spans="1:13" ht="52.5">
      <c r="A23" s="7" t="s">
        <v>675</v>
      </c>
      <c r="B23" s="7" t="s">
        <v>19</v>
      </c>
      <c r="C23" s="12" t="s">
        <v>720</v>
      </c>
      <c r="D23" s="19">
        <v>45329</v>
      </c>
      <c r="E23" s="7" t="s">
        <v>20</v>
      </c>
      <c r="F23" s="20" t="s">
        <v>721</v>
      </c>
      <c r="G23" s="21" t="s">
        <v>722</v>
      </c>
      <c r="H23" s="7" t="s">
        <v>723</v>
      </c>
      <c r="I23" s="5">
        <v>23800000</v>
      </c>
      <c r="J23" s="4">
        <v>45329</v>
      </c>
      <c r="K23" s="18">
        <v>45657</v>
      </c>
      <c r="L23" s="18" t="s">
        <v>26</v>
      </c>
      <c r="M23" s="11" t="s">
        <v>724</v>
      </c>
    </row>
    <row r="24" spans="1:13" ht="188.45">
      <c r="A24" s="7" t="s">
        <v>49</v>
      </c>
      <c r="B24" s="7" t="s">
        <v>19</v>
      </c>
      <c r="C24" s="12" t="s">
        <v>725</v>
      </c>
      <c r="D24" s="19">
        <v>45329</v>
      </c>
      <c r="E24" s="7" t="s">
        <v>69</v>
      </c>
      <c r="F24" s="20" t="s">
        <v>726</v>
      </c>
      <c r="G24" s="21" t="s">
        <v>88</v>
      </c>
      <c r="H24" s="7" t="s">
        <v>727</v>
      </c>
      <c r="I24" s="5">
        <v>6274870</v>
      </c>
      <c r="J24" s="4">
        <v>45329</v>
      </c>
      <c r="K24" s="18">
        <v>45331</v>
      </c>
      <c r="L24" s="18" t="s">
        <v>26</v>
      </c>
      <c r="M24" s="11" t="s">
        <v>728</v>
      </c>
    </row>
    <row r="25" spans="1:13" ht="91.5">
      <c r="A25" s="7" t="s">
        <v>675</v>
      </c>
      <c r="B25" s="7" t="s">
        <v>19</v>
      </c>
      <c r="C25" s="12" t="s">
        <v>729</v>
      </c>
      <c r="D25" s="19">
        <v>45329</v>
      </c>
      <c r="E25" s="7" t="s">
        <v>20</v>
      </c>
      <c r="F25" s="20" t="s">
        <v>730</v>
      </c>
      <c r="G25" s="21" t="s">
        <v>731</v>
      </c>
      <c r="H25" s="7" t="s">
        <v>732</v>
      </c>
      <c r="I25" s="5">
        <v>404600000</v>
      </c>
      <c r="J25" s="4">
        <v>45348</v>
      </c>
      <c r="K25" s="18">
        <v>45657</v>
      </c>
      <c r="L25" s="18" t="s">
        <v>26</v>
      </c>
      <c r="M25" s="11" t="s">
        <v>733</v>
      </c>
    </row>
    <row r="26" spans="1:13" ht="104.45">
      <c r="A26" s="7" t="s">
        <v>18</v>
      </c>
      <c r="B26" s="7" t="s">
        <v>19</v>
      </c>
      <c r="C26" s="12" t="s">
        <v>734</v>
      </c>
      <c r="D26" s="19">
        <v>45329</v>
      </c>
      <c r="E26" s="7" t="s">
        <v>20</v>
      </c>
      <c r="F26" s="20" t="s">
        <v>735</v>
      </c>
      <c r="G26" s="21" t="s">
        <v>736</v>
      </c>
      <c r="H26" s="7" t="s">
        <v>737</v>
      </c>
      <c r="I26" s="5">
        <v>65000000</v>
      </c>
      <c r="J26" s="4">
        <v>45330</v>
      </c>
      <c r="K26" s="18">
        <v>45657</v>
      </c>
      <c r="L26" s="18" t="s">
        <v>26</v>
      </c>
      <c r="M26" s="11" t="s">
        <v>738</v>
      </c>
    </row>
    <row r="27" spans="1:13" ht="78.599999999999994">
      <c r="A27" s="7" t="s">
        <v>163</v>
      </c>
      <c r="B27" s="7" t="s">
        <v>19</v>
      </c>
      <c r="C27" s="12" t="s">
        <v>739</v>
      </c>
      <c r="D27" s="19">
        <v>45330</v>
      </c>
      <c r="E27" s="7" t="s">
        <v>740</v>
      </c>
      <c r="F27" s="20" t="s">
        <v>741</v>
      </c>
      <c r="G27" s="21" t="s">
        <v>742</v>
      </c>
      <c r="H27" s="7" t="s">
        <v>743</v>
      </c>
      <c r="I27" s="5">
        <v>107100000</v>
      </c>
      <c r="J27" s="4">
        <v>45330</v>
      </c>
      <c r="K27" s="18">
        <v>45657</v>
      </c>
      <c r="L27" s="18" t="s">
        <v>26</v>
      </c>
      <c r="M27" s="11" t="s">
        <v>744</v>
      </c>
    </row>
    <row r="28" spans="1:13" ht="78.599999999999994">
      <c r="A28" s="7" t="s">
        <v>745</v>
      </c>
      <c r="B28" s="7" t="s">
        <v>19</v>
      </c>
      <c r="C28" s="12" t="s">
        <v>746</v>
      </c>
      <c r="D28" s="19">
        <v>45335</v>
      </c>
      <c r="E28" s="7" t="s">
        <v>20</v>
      </c>
      <c r="F28" s="20" t="s">
        <v>747</v>
      </c>
      <c r="G28" s="21" t="s">
        <v>748</v>
      </c>
      <c r="H28" s="7" t="s">
        <v>749</v>
      </c>
      <c r="I28" s="5">
        <v>69020000</v>
      </c>
      <c r="J28" s="4">
        <v>45337</v>
      </c>
      <c r="K28" s="18">
        <v>45657</v>
      </c>
      <c r="L28" s="18" t="s">
        <v>26</v>
      </c>
      <c r="M28" s="11" t="s">
        <v>750</v>
      </c>
    </row>
    <row r="29" spans="1:13" ht="144.94999999999999">
      <c r="A29" s="7" t="s">
        <v>42</v>
      </c>
      <c r="B29" s="7" t="s">
        <v>19</v>
      </c>
      <c r="C29" s="12" t="s">
        <v>751</v>
      </c>
      <c r="D29" s="19">
        <v>45356</v>
      </c>
      <c r="E29" s="7" t="s">
        <v>20</v>
      </c>
      <c r="F29" s="20" t="s">
        <v>752</v>
      </c>
      <c r="G29" s="21" t="s">
        <v>753</v>
      </c>
      <c r="H29" s="7" t="s">
        <v>754</v>
      </c>
      <c r="I29" s="5">
        <v>50041404</v>
      </c>
      <c r="J29" s="4">
        <v>45411</v>
      </c>
      <c r="K29" s="18">
        <v>46505</v>
      </c>
      <c r="L29" s="18" t="s">
        <v>40</v>
      </c>
      <c r="M29" s="11" t="s">
        <v>755</v>
      </c>
    </row>
    <row r="30" spans="1:13" ht="188.45">
      <c r="A30" s="7" t="s">
        <v>756</v>
      </c>
      <c r="B30" s="7" t="s">
        <v>19</v>
      </c>
      <c r="C30" s="12" t="s">
        <v>757</v>
      </c>
      <c r="D30" s="19">
        <v>45336</v>
      </c>
      <c r="E30" s="7" t="s">
        <v>20</v>
      </c>
      <c r="F30" s="20" t="s">
        <v>758</v>
      </c>
      <c r="G30" s="21" t="s">
        <v>759</v>
      </c>
      <c r="H30" s="7" t="s">
        <v>760</v>
      </c>
      <c r="I30" s="5">
        <v>1491999</v>
      </c>
      <c r="J30" s="4">
        <v>45336</v>
      </c>
      <c r="K30" s="18">
        <v>45701</v>
      </c>
      <c r="L30" s="18" t="s">
        <v>26</v>
      </c>
      <c r="M30" s="11" t="s">
        <v>761</v>
      </c>
    </row>
    <row r="31" spans="1:13" ht="188.45">
      <c r="A31" s="7" t="s">
        <v>18</v>
      </c>
      <c r="B31" s="7" t="s">
        <v>19</v>
      </c>
      <c r="C31" s="12" t="s">
        <v>762</v>
      </c>
      <c r="D31" s="19">
        <v>45349</v>
      </c>
      <c r="E31" s="7" t="s">
        <v>20</v>
      </c>
      <c r="F31" s="20" t="s">
        <v>763</v>
      </c>
      <c r="G31" s="21" t="s">
        <v>764</v>
      </c>
      <c r="H31" s="7" t="s">
        <v>765</v>
      </c>
      <c r="I31" s="5">
        <v>2850000</v>
      </c>
      <c r="J31" s="4">
        <v>45349</v>
      </c>
      <c r="K31" s="18">
        <v>45366</v>
      </c>
      <c r="L31" s="18" t="s">
        <v>26</v>
      </c>
      <c r="M31" s="11" t="s">
        <v>766</v>
      </c>
    </row>
    <row r="32" spans="1:13" ht="91.5">
      <c r="A32" s="7" t="s">
        <v>49</v>
      </c>
      <c r="B32" s="7" t="s">
        <v>19</v>
      </c>
      <c r="C32" s="12" t="s">
        <v>767</v>
      </c>
      <c r="D32" s="19">
        <v>45345</v>
      </c>
      <c r="E32" s="7" t="s">
        <v>20</v>
      </c>
      <c r="F32" s="20" t="s">
        <v>768</v>
      </c>
      <c r="G32" s="21" t="s">
        <v>148</v>
      </c>
      <c r="H32" s="7" t="s">
        <v>149</v>
      </c>
      <c r="I32" s="5">
        <v>40103000</v>
      </c>
      <c r="J32" s="4">
        <v>45345</v>
      </c>
      <c r="K32" s="18">
        <v>45375</v>
      </c>
      <c r="L32" s="18" t="s">
        <v>26</v>
      </c>
      <c r="M32" s="11" t="s">
        <v>769</v>
      </c>
    </row>
    <row r="33" spans="1:13" ht="188.45">
      <c r="A33" s="7" t="s">
        <v>770</v>
      </c>
      <c r="B33" s="7" t="s">
        <v>19</v>
      </c>
      <c r="C33" s="12" t="s">
        <v>771</v>
      </c>
      <c r="D33" s="19">
        <v>45349</v>
      </c>
      <c r="E33" s="7" t="s">
        <v>740</v>
      </c>
      <c r="F33" s="20" t="s">
        <v>772</v>
      </c>
      <c r="G33" s="21" t="s">
        <v>773</v>
      </c>
      <c r="H33" s="7" t="s">
        <v>774</v>
      </c>
      <c r="I33" s="5">
        <v>64498000</v>
      </c>
      <c r="J33" s="4">
        <v>45352</v>
      </c>
      <c r="K33" s="18">
        <v>45473</v>
      </c>
      <c r="L33" s="18" t="s">
        <v>26</v>
      </c>
      <c r="M33" s="11" t="s">
        <v>775</v>
      </c>
    </row>
    <row r="34" spans="1:13" ht="188.45">
      <c r="A34" s="7" t="s">
        <v>18</v>
      </c>
      <c r="B34" s="7" t="s">
        <v>19</v>
      </c>
      <c r="C34" s="12" t="s">
        <v>776</v>
      </c>
      <c r="D34" s="19">
        <v>45350</v>
      </c>
      <c r="E34" s="7" t="s">
        <v>20</v>
      </c>
      <c r="F34" s="20" t="s">
        <v>777</v>
      </c>
      <c r="G34" s="21" t="s">
        <v>23</v>
      </c>
      <c r="H34" s="7" t="s">
        <v>24</v>
      </c>
      <c r="I34" s="5">
        <v>2000000</v>
      </c>
      <c r="J34" s="4">
        <v>45355</v>
      </c>
      <c r="K34" s="18">
        <v>45407</v>
      </c>
      <c r="L34" s="18" t="s">
        <v>26</v>
      </c>
      <c r="M34" s="11" t="s">
        <v>778</v>
      </c>
    </row>
    <row r="35" spans="1:13" ht="65.45">
      <c r="A35" s="7" t="s">
        <v>709</v>
      </c>
      <c r="B35" s="7" t="s">
        <v>19</v>
      </c>
      <c r="C35" s="12" t="s">
        <v>779</v>
      </c>
      <c r="D35" s="19">
        <v>45351</v>
      </c>
      <c r="E35" s="7" t="s">
        <v>69</v>
      </c>
      <c r="F35" s="20" t="s">
        <v>780</v>
      </c>
      <c r="G35" s="21" t="s">
        <v>131</v>
      </c>
      <c r="H35" s="7" t="s">
        <v>132</v>
      </c>
      <c r="I35" s="5">
        <v>65000000</v>
      </c>
      <c r="J35" s="4">
        <v>45351</v>
      </c>
      <c r="K35" s="18">
        <v>45443</v>
      </c>
      <c r="L35" s="18" t="s">
        <v>26</v>
      </c>
      <c r="M35" s="11" t="s">
        <v>781</v>
      </c>
    </row>
    <row r="36" spans="1:13" ht="174">
      <c r="A36" s="7" t="s">
        <v>157</v>
      </c>
      <c r="B36" s="7" t="s">
        <v>19</v>
      </c>
      <c r="C36" s="12" t="s">
        <v>782</v>
      </c>
      <c r="D36" s="19">
        <v>45352</v>
      </c>
      <c r="E36" s="7" t="s">
        <v>20</v>
      </c>
      <c r="F36" s="20" t="s">
        <v>783</v>
      </c>
      <c r="G36" s="21" t="s">
        <v>784</v>
      </c>
      <c r="H36" s="7" t="s">
        <v>785</v>
      </c>
      <c r="I36" s="5">
        <v>39270000</v>
      </c>
      <c r="J36" s="4">
        <v>45352</v>
      </c>
      <c r="K36" s="18">
        <v>45657</v>
      </c>
      <c r="L36" s="18" t="s">
        <v>26</v>
      </c>
      <c r="M36" s="11" t="s">
        <v>786</v>
      </c>
    </row>
    <row r="37" spans="1:13" ht="174">
      <c r="A37" s="7" t="s">
        <v>18</v>
      </c>
      <c r="B37" s="7" t="s">
        <v>19</v>
      </c>
      <c r="C37" s="12" t="s">
        <v>787</v>
      </c>
      <c r="D37" s="19">
        <v>45355</v>
      </c>
      <c r="E37" s="7" t="s">
        <v>20</v>
      </c>
      <c r="F37" s="20" t="s">
        <v>788</v>
      </c>
      <c r="G37" s="21" t="s">
        <v>789</v>
      </c>
      <c r="H37" s="7" t="s">
        <v>790</v>
      </c>
      <c r="I37" s="5">
        <v>35700000</v>
      </c>
      <c r="J37" s="4">
        <v>45355</v>
      </c>
      <c r="K37" s="18">
        <v>45657</v>
      </c>
      <c r="L37" s="18" t="s">
        <v>26</v>
      </c>
      <c r="M37" s="11" t="s">
        <v>791</v>
      </c>
    </row>
    <row r="38" spans="1:13" ht="188.45">
      <c r="A38" s="7" t="s">
        <v>709</v>
      </c>
      <c r="B38" s="7" t="s">
        <v>19</v>
      </c>
      <c r="C38" s="12" t="s">
        <v>792</v>
      </c>
      <c r="D38" s="19">
        <v>45357</v>
      </c>
      <c r="E38" s="7" t="s">
        <v>20</v>
      </c>
      <c r="F38" s="20" t="s">
        <v>793</v>
      </c>
      <c r="G38" s="21" t="s">
        <v>794</v>
      </c>
      <c r="H38" s="7" t="s">
        <v>795</v>
      </c>
      <c r="I38" s="5">
        <v>85442000</v>
      </c>
      <c r="J38" s="4">
        <v>45357</v>
      </c>
      <c r="K38" s="18">
        <v>45365</v>
      </c>
      <c r="L38" s="18" t="s">
        <v>26</v>
      </c>
      <c r="M38" s="11" t="s">
        <v>796</v>
      </c>
    </row>
    <row r="39" spans="1:13" ht="188.45">
      <c r="A39" s="7" t="s">
        <v>49</v>
      </c>
      <c r="B39" s="7" t="s">
        <v>260</v>
      </c>
      <c r="C39" s="12" t="s">
        <v>797</v>
      </c>
      <c r="D39" s="19">
        <v>45351</v>
      </c>
      <c r="E39" s="7" t="s">
        <v>20</v>
      </c>
      <c r="F39" s="20" t="s">
        <v>798</v>
      </c>
      <c r="G39" s="21" t="s">
        <v>799</v>
      </c>
      <c r="H39" s="7" t="s">
        <v>800</v>
      </c>
      <c r="I39" s="5">
        <v>1338900</v>
      </c>
      <c r="J39" s="4">
        <v>45351</v>
      </c>
      <c r="K39" s="18">
        <v>46081</v>
      </c>
      <c r="L39" s="18" t="s">
        <v>26</v>
      </c>
      <c r="M39" s="11" t="s">
        <v>801</v>
      </c>
    </row>
    <row r="40" spans="1:13" ht="188.45">
      <c r="A40" s="7" t="s">
        <v>151</v>
      </c>
      <c r="B40" s="7" t="s">
        <v>19</v>
      </c>
      <c r="C40" s="12" t="s">
        <v>802</v>
      </c>
      <c r="D40" s="19">
        <v>45366</v>
      </c>
      <c r="E40" s="7" t="s">
        <v>20</v>
      </c>
      <c r="F40" s="20" t="s">
        <v>803</v>
      </c>
      <c r="G40" s="21" t="s">
        <v>804</v>
      </c>
      <c r="H40" s="7" t="s">
        <v>805</v>
      </c>
      <c r="I40" s="5">
        <v>42245000</v>
      </c>
      <c r="J40" s="4">
        <v>45385</v>
      </c>
      <c r="K40" s="18">
        <v>45567</v>
      </c>
      <c r="L40" s="18" t="s">
        <v>26</v>
      </c>
      <c r="M40" s="11" t="s">
        <v>806</v>
      </c>
    </row>
    <row r="41" spans="1:13" ht="188.45">
      <c r="A41" s="7" t="s">
        <v>807</v>
      </c>
      <c r="B41" s="7" t="s">
        <v>19</v>
      </c>
      <c r="C41" s="12" t="s">
        <v>808</v>
      </c>
      <c r="D41" s="19">
        <v>45365</v>
      </c>
      <c r="E41" s="7" t="s">
        <v>20</v>
      </c>
      <c r="F41" s="20" t="s">
        <v>809</v>
      </c>
      <c r="G41" s="21" t="s">
        <v>810</v>
      </c>
      <c r="H41" s="7" t="s">
        <v>811</v>
      </c>
      <c r="I41" s="5">
        <v>887383000</v>
      </c>
      <c r="J41" s="4">
        <v>45400</v>
      </c>
      <c r="K41" s="18">
        <v>45657</v>
      </c>
      <c r="L41" s="18" t="s">
        <v>26</v>
      </c>
      <c r="M41" s="11" t="s">
        <v>812</v>
      </c>
    </row>
    <row r="42" spans="1:13" ht="188.45">
      <c r="A42" s="7" t="s">
        <v>813</v>
      </c>
      <c r="B42" s="7" t="s">
        <v>19</v>
      </c>
      <c r="C42" s="12" t="s">
        <v>814</v>
      </c>
      <c r="D42" s="19">
        <v>45365</v>
      </c>
      <c r="E42" s="7" t="s">
        <v>20</v>
      </c>
      <c r="F42" s="20" t="s">
        <v>815</v>
      </c>
      <c r="G42" s="21" t="s">
        <v>816</v>
      </c>
      <c r="H42" s="7" t="s">
        <v>817</v>
      </c>
      <c r="I42" s="5">
        <v>18000000</v>
      </c>
      <c r="J42" s="4">
        <v>45370</v>
      </c>
      <c r="K42" s="18">
        <v>45492</v>
      </c>
      <c r="L42" s="18" t="s">
        <v>26</v>
      </c>
      <c r="M42" s="11" t="s">
        <v>818</v>
      </c>
    </row>
    <row r="43" spans="1:13" ht="188.45">
      <c r="A43" s="7" t="s">
        <v>813</v>
      </c>
      <c r="B43" s="7" t="s">
        <v>19</v>
      </c>
      <c r="C43" s="12" t="s">
        <v>819</v>
      </c>
      <c r="D43" s="19">
        <v>45365</v>
      </c>
      <c r="E43" s="7" t="s">
        <v>20</v>
      </c>
      <c r="F43" s="20" t="s">
        <v>815</v>
      </c>
      <c r="G43" s="21" t="s">
        <v>820</v>
      </c>
      <c r="H43" s="7" t="s">
        <v>821</v>
      </c>
      <c r="I43" s="5">
        <v>18000000</v>
      </c>
      <c r="J43" s="4">
        <v>45370</v>
      </c>
      <c r="K43" s="18">
        <v>45492</v>
      </c>
      <c r="L43" s="18" t="s">
        <v>26</v>
      </c>
      <c r="M43" s="11" t="s">
        <v>822</v>
      </c>
    </row>
    <row r="44" spans="1:13" ht="144.94999999999999">
      <c r="A44" s="7" t="s">
        <v>56</v>
      </c>
      <c r="B44" s="7" t="s">
        <v>19</v>
      </c>
      <c r="C44" s="12" t="s">
        <v>823</v>
      </c>
      <c r="D44" s="19">
        <v>45366</v>
      </c>
      <c r="E44" s="7" t="s">
        <v>20</v>
      </c>
      <c r="F44" s="20" t="s">
        <v>824</v>
      </c>
      <c r="G44" s="21" t="s">
        <v>825</v>
      </c>
      <c r="H44" s="7" t="s">
        <v>826</v>
      </c>
      <c r="I44" s="5">
        <v>30219129</v>
      </c>
      <c r="J44" s="4">
        <v>45366</v>
      </c>
      <c r="K44" s="18">
        <v>45657</v>
      </c>
      <c r="L44" s="18" t="s">
        <v>26</v>
      </c>
      <c r="M44" s="11" t="s">
        <v>827</v>
      </c>
    </row>
    <row r="45" spans="1:13" ht="188.45">
      <c r="A45" s="7" t="s">
        <v>42</v>
      </c>
      <c r="B45" s="7" t="s">
        <v>43</v>
      </c>
      <c r="C45" s="12" t="s">
        <v>828</v>
      </c>
      <c r="D45" s="19">
        <v>45366</v>
      </c>
      <c r="E45" s="7" t="s">
        <v>20</v>
      </c>
      <c r="F45" s="20" t="s">
        <v>829</v>
      </c>
      <c r="G45" s="21" t="s">
        <v>830</v>
      </c>
      <c r="H45" s="7" t="s">
        <v>831</v>
      </c>
      <c r="I45" s="5">
        <v>337966554</v>
      </c>
      <c r="J45" s="4">
        <v>45407</v>
      </c>
      <c r="K45" s="18">
        <v>46501</v>
      </c>
      <c r="L45" s="18" t="s">
        <v>40</v>
      </c>
      <c r="M45" s="11" t="s">
        <v>832</v>
      </c>
    </row>
    <row r="46" spans="1:13" ht="144.94999999999999">
      <c r="A46" s="7" t="s">
        <v>202</v>
      </c>
      <c r="B46" s="7" t="s">
        <v>19</v>
      </c>
      <c r="C46" s="12" t="s">
        <v>833</v>
      </c>
      <c r="D46" s="19">
        <v>45366</v>
      </c>
      <c r="E46" s="7" t="s">
        <v>20</v>
      </c>
      <c r="F46" s="20" t="s">
        <v>834</v>
      </c>
      <c r="G46" s="21" t="s">
        <v>835</v>
      </c>
      <c r="H46" s="7" t="s">
        <v>836</v>
      </c>
      <c r="I46" s="5">
        <v>110000000</v>
      </c>
      <c r="J46" s="4">
        <v>45366</v>
      </c>
      <c r="K46" s="18">
        <v>45657</v>
      </c>
      <c r="L46" s="18" t="s">
        <v>26</v>
      </c>
      <c r="M46" s="11" t="s">
        <v>837</v>
      </c>
    </row>
    <row r="47" spans="1:13" ht="144.94999999999999">
      <c r="A47" s="7" t="s">
        <v>202</v>
      </c>
      <c r="B47" s="7" t="s">
        <v>19</v>
      </c>
      <c r="C47" s="12" t="s">
        <v>838</v>
      </c>
      <c r="D47" s="19">
        <v>45366</v>
      </c>
      <c r="E47" s="7" t="s">
        <v>20</v>
      </c>
      <c r="F47" s="20" t="s">
        <v>839</v>
      </c>
      <c r="G47" s="21" t="s">
        <v>840</v>
      </c>
      <c r="H47" s="7" t="s">
        <v>841</v>
      </c>
      <c r="I47" s="5">
        <v>85000000</v>
      </c>
      <c r="J47" s="4">
        <v>45366</v>
      </c>
      <c r="K47" s="18">
        <v>45657</v>
      </c>
      <c r="L47" s="18" t="s">
        <v>26</v>
      </c>
      <c r="M47" s="11" t="s">
        <v>842</v>
      </c>
    </row>
    <row r="48" spans="1:13" ht="144.94999999999999">
      <c r="A48" s="7" t="s">
        <v>807</v>
      </c>
      <c r="B48" s="7" t="s">
        <v>19</v>
      </c>
      <c r="C48" s="12" t="s">
        <v>843</v>
      </c>
      <c r="D48" s="19">
        <v>45369</v>
      </c>
      <c r="E48" s="7" t="s">
        <v>228</v>
      </c>
      <c r="F48" s="20" t="s">
        <v>844</v>
      </c>
      <c r="G48" s="21" t="s">
        <v>845</v>
      </c>
      <c r="H48" s="7" t="s">
        <v>846</v>
      </c>
      <c r="I48" s="5">
        <v>1605906000</v>
      </c>
      <c r="J48" s="4">
        <v>45407</v>
      </c>
      <c r="K48" s="18">
        <v>46503</v>
      </c>
      <c r="L48" s="18" t="s">
        <v>40</v>
      </c>
      <c r="M48" s="11" t="s">
        <v>847</v>
      </c>
    </row>
    <row r="49" spans="1:13" ht="188.45">
      <c r="A49" s="7" t="s">
        <v>18</v>
      </c>
      <c r="B49" s="7" t="s">
        <v>19</v>
      </c>
      <c r="C49" s="12" t="s">
        <v>848</v>
      </c>
      <c r="D49" s="19">
        <v>45369</v>
      </c>
      <c r="E49" s="7" t="s">
        <v>20</v>
      </c>
      <c r="F49" s="20" t="s">
        <v>849</v>
      </c>
      <c r="G49" s="21" t="s">
        <v>850</v>
      </c>
      <c r="H49" s="7" t="s">
        <v>851</v>
      </c>
      <c r="I49" s="5">
        <v>147240009</v>
      </c>
      <c r="J49" s="4">
        <v>45398</v>
      </c>
      <c r="K49" s="18">
        <v>45657</v>
      </c>
      <c r="L49" s="18" t="s">
        <v>26</v>
      </c>
      <c r="M49" s="11" t="s">
        <v>852</v>
      </c>
    </row>
    <row r="50" spans="1:13" ht="144.94999999999999">
      <c r="A50" s="7" t="s">
        <v>151</v>
      </c>
      <c r="B50" s="7" t="s">
        <v>19</v>
      </c>
      <c r="C50" s="12" t="s">
        <v>853</v>
      </c>
      <c r="D50" s="19">
        <v>45369</v>
      </c>
      <c r="E50" s="7" t="s">
        <v>20</v>
      </c>
      <c r="F50" s="20" t="s">
        <v>854</v>
      </c>
      <c r="G50" s="21" t="s">
        <v>804</v>
      </c>
      <c r="H50" s="7" t="s">
        <v>805</v>
      </c>
      <c r="I50" s="5">
        <v>44982000</v>
      </c>
      <c r="J50" s="4">
        <v>45391</v>
      </c>
      <c r="K50" s="18">
        <v>45543</v>
      </c>
      <c r="L50" s="18" t="s">
        <v>26</v>
      </c>
      <c r="M50" s="11" t="s">
        <v>855</v>
      </c>
    </row>
    <row r="51" spans="1:13" ht="144.94999999999999">
      <c r="A51" s="7" t="s">
        <v>813</v>
      </c>
      <c r="B51" s="7" t="s">
        <v>19</v>
      </c>
      <c r="C51" s="12" t="s">
        <v>856</v>
      </c>
      <c r="D51" s="19">
        <v>45369</v>
      </c>
      <c r="E51" s="7" t="s">
        <v>20</v>
      </c>
      <c r="F51" s="20" t="s">
        <v>857</v>
      </c>
      <c r="G51" s="21" t="s">
        <v>858</v>
      </c>
      <c r="H51" s="7" t="s">
        <v>859</v>
      </c>
      <c r="I51" s="5">
        <v>28000000</v>
      </c>
      <c r="J51" s="4">
        <v>45370</v>
      </c>
      <c r="K51" s="18">
        <v>45492</v>
      </c>
      <c r="L51" s="18" t="s">
        <v>26</v>
      </c>
      <c r="M51" s="11" t="s">
        <v>860</v>
      </c>
    </row>
    <row r="52" spans="1:13" ht="144.94999999999999">
      <c r="A52" s="7" t="s">
        <v>861</v>
      </c>
      <c r="B52" s="7" t="s">
        <v>19</v>
      </c>
      <c r="C52" s="12" t="s">
        <v>862</v>
      </c>
      <c r="D52" s="19">
        <v>45369</v>
      </c>
      <c r="E52" s="7" t="s">
        <v>20</v>
      </c>
      <c r="F52" s="20" t="s">
        <v>863</v>
      </c>
      <c r="G52" s="21" t="s">
        <v>864</v>
      </c>
      <c r="H52" s="7" t="s">
        <v>865</v>
      </c>
      <c r="I52" s="5">
        <v>11543000</v>
      </c>
      <c r="J52" s="4">
        <v>45369</v>
      </c>
      <c r="K52" s="18">
        <v>45473</v>
      </c>
      <c r="L52" s="18" t="s">
        <v>26</v>
      </c>
      <c r="M52" s="11" t="s">
        <v>866</v>
      </c>
    </row>
    <row r="53" spans="1:13" ht="188.45">
      <c r="A53" s="7" t="s">
        <v>807</v>
      </c>
      <c r="B53" s="7" t="s">
        <v>19</v>
      </c>
      <c r="C53" s="12" t="s">
        <v>867</v>
      </c>
      <c r="D53" s="19">
        <v>45373</v>
      </c>
      <c r="E53" s="7" t="s">
        <v>868</v>
      </c>
      <c r="F53" s="20" t="s">
        <v>869</v>
      </c>
      <c r="G53" s="21" t="s">
        <v>870</v>
      </c>
      <c r="H53" s="7" t="s">
        <v>871</v>
      </c>
      <c r="I53" s="5">
        <v>739648522</v>
      </c>
      <c r="J53" s="4">
        <v>45383</v>
      </c>
      <c r="K53" s="18">
        <v>45596</v>
      </c>
      <c r="L53" s="18" t="s">
        <v>26</v>
      </c>
      <c r="M53" s="11" t="s">
        <v>872</v>
      </c>
    </row>
    <row r="54" spans="1:13" ht="188.45">
      <c r="A54" s="7" t="s">
        <v>813</v>
      </c>
      <c r="B54" s="7" t="s">
        <v>19</v>
      </c>
      <c r="C54" s="12" t="s">
        <v>873</v>
      </c>
      <c r="D54" s="19">
        <v>45373</v>
      </c>
      <c r="E54" s="7" t="s">
        <v>20</v>
      </c>
      <c r="F54" s="20" t="s">
        <v>874</v>
      </c>
      <c r="G54" s="21" t="s">
        <v>875</v>
      </c>
      <c r="H54" s="7" t="s">
        <v>876</v>
      </c>
      <c r="I54" s="5">
        <v>28000000</v>
      </c>
      <c r="J54" s="4">
        <v>45373</v>
      </c>
      <c r="K54" s="18">
        <v>45494</v>
      </c>
      <c r="L54" s="18" t="s">
        <v>26</v>
      </c>
      <c r="M54" s="11" t="s">
        <v>877</v>
      </c>
    </row>
    <row r="55" spans="1:13" ht="188.45">
      <c r="A55" s="7" t="s">
        <v>49</v>
      </c>
      <c r="B55" s="7" t="s">
        <v>260</v>
      </c>
      <c r="C55" s="12" t="s">
        <v>878</v>
      </c>
      <c r="D55" s="19">
        <v>45390</v>
      </c>
      <c r="E55" s="7" t="s">
        <v>20</v>
      </c>
      <c r="F55" s="20" t="s">
        <v>879</v>
      </c>
      <c r="G55" s="21" t="s">
        <v>880</v>
      </c>
      <c r="H55" s="7" t="s">
        <v>881</v>
      </c>
      <c r="I55" s="5">
        <v>602800</v>
      </c>
      <c r="J55" s="4">
        <v>45390</v>
      </c>
      <c r="K55" s="18">
        <v>45755</v>
      </c>
      <c r="L55" s="18" t="s">
        <v>26</v>
      </c>
      <c r="M55" s="11" t="s">
        <v>882</v>
      </c>
    </row>
    <row r="56" spans="1:13" ht="144.94999999999999">
      <c r="A56" s="7" t="s">
        <v>807</v>
      </c>
      <c r="B56" s="7" t="s">
        <v>19</v>
      </c>
      <c r="C56" s="12" t="s">
        <v>883</v>
      </c>
      <c r="D56" s="19">
        <v>45383</v>
      </c>
      <c r="E56" s="7" t="s">
        <v>20</v>
      </c>
      <c r="F56" s="20" t="s">
        <v>884</v>
      </c>
      <c r="G56" s="21" t="s">
        <v>885</v>
      </c>
      <c r="H56" s="7" t="s">
        <v>886</v>
      </c>
      <c r="I56" s="5">
        <v>20000000</v>
      </c>
      <c r="J56" s="4">
        <v>45383</v>
      </c>
      <c r="K56" s="18">
        <v>45626</v>
      </c>
      <c r="L56" s="18" t="s">
        <v>26</v>
      </c>
      <c r="M56" s="11" t="s">
        <v>887</v>
      </c>
    </row>
    <row r="57" spans="1:13" ht="144.94999999999999">
      <c r="A57" s="7" t="s">
        <v>888</v>
      </c>
      <c r="B57" s="7" t="s">
        <v>29</v>
      </c>
      <c r="C57" s="12" t="s">
        <v>889</v>
      </c>
      <c r="D57" s="19">
        <v>45383</v>
      </c>
      <c r="E57" s="7" t="s">
        <v>20</v>
      </c>
      <c r="F57" s="20" t="s">
        <v>890</v>
      </c>
      <c r="G57" s="21" t="s">
        <v>891</v>
      </c>
      <c r="H57" s="7" t="s">
        <v>892</v>
      </c>
      <c r="I57" s="5">
        <v>1161010648</v>
      </c>
      <c r="J57" s="4">
        <v>45387</v>
      </c>
      <c r="K57" s="18">
        <v>45535</v>
      </c>
      <c r="L57" s="18" t="s">
        <v>26</v>
      </c>
      <c r="M57" s="11" t="s">
        <v>893</v>
      </c>
    </row>
    <row r="58" spans="1:13" ht="144.94999999999999">
      <c r="A58" s="7" t="s">
        <v>675</v>
      </c>
      <c r="B58" s="7" t="s">
        <v>19</v>
      </c>
      <c r="C58" s="12" t="s">
        <v>894</v>
      </c>
      <c r="D58" s="19">
        <v>45390</v>
      </c>
      <c r="E58" s="7" t="s">
        <v>20</v>
      </c>
      <c r="F58" s="20" t="s">
        <v>895</v>
      </c>
      <c r="G58" s="21" t="s">
        <v>896</v>
      </c>
      <c r="H58" s="7" t="s">
        <v>897</v>
      </c>
      <c r="I58" s="5">
        <v>35700000</v>
      </c>
      <c r="J58" s="4">
        <v>45390</v>
      </c>
      <c r="K58" s="18">
        <v>45657</v>
      </c>
      <c r="L58" s="18" t="s">
        <v>26</v>
      </c>
      <c r="M58" s="11" t="s">
        <v>898</v>
      </c>
    </row>
    <row r="59" spans="1:13" ht="188.45">
      <c r="A59" s="7" t="s">
        <v>163</v>
      </c>
      <c r="B59" s="7" t="s">
        <v>19</v>
      </c>
      <c r="C59" s="12" t="s">
        <v>899</v>
      </c>
      <c r="D59" s="19">
        <v>45387</v>
      </c>
      <c r="E59" s="7" t="s">
        <v>20</v>
      </c>
      <c r="F59" s="20" t="s">
        <v>900</v>
      </c>
      <c r="G59" s="21" t="s">
        <v>901</v>
      </c>
      <c r="H59" s="7" t="s">
        <v>902</v>
      </c>
      <c r="I59" s="5">
        <v>75000000</v>
      </c>
      <c r="J59" s="4">
        <v>45391</v>
      </c>
      <c r="K59" s="18">
        <v>45626</v>
      </c>
      <c r="L59" s="18" t="s">
        <v>26</v>
      </c>
      <c r="M59" s="11" t="s">
        <v>903</v>
      </c>
    </row>
    <row r="60" spans="1:13" ht="188.45">
      <c r="A60" s="7" t="s">
        <v>128</v>
      </c>
      <c r="B60" s="7" t="s">
        <v>19</v>
      </c>
      <c r="C60" s="12" t="s">
        <v>904</v>
      </c>
      <c r="D60" s="19">
        <v>45387</v>
      </c>
      <c r="E60" s="7" t="s">
        <v>20</v>
      </c>
      <c r="F60" s="20" t="s">
        <v>905</v>
      </c>
      <c r="G60" s="21" t="s">
        <v>906</v>
      </c>
      <c r="H60" s="7" t="s">
        <v>907</v>
      </c>
      <c r="I60" s="5">
        <v>153747286</v>
      </c>
      <c r="J60" s="4">
        <v>45387</v>
      </c>
      <c r="K60" s="18">
        <v>45752</v>
      </c>
      <c r="L60" s="18" t="s">
        <v>26</v>
      </c>
      <c r="M60" s="11" t="s">
        <v>908</v>
      </c>
    </row>
    <row r="61" spans="1:13" ht="144.94999999999999">
      <c r="A61" s="7" t="s">
        <v>909</v>
      </c>
      <c r="B61" s="7" t="s">
        <v>19</v>
      </c>
      <c r="C61" s="12" t="s">
        <v>910</v>
      </c>
      <c r="D61" s="19">
        <v>45390</v>
      </c>
      <c r="E61" s="7" t="s">
        <v>20</v>
      </c>
      <c r="F61" s="20" t="s">
        <v>911</v>
      </c>
      <c r="G61" s="21" t="s">
        <v>912</v>
      </c>
      <c r="H61" s="7" t="s">
        <v>913</v>
      </c>
      <c r="I61" s="5">
        <v>178500000</v>
      </c>
      <c r="J61" s="4">
        <v>45401</v>
      </c>
      <c r="K61" s="18">
        <v>45765</v>
      </c>
      <c r="L61" s="18" t="s">
        <v>26</v>
      </c>
      <c r="M61" s="11" t="s">
        <v>914</v>
      </c>
    </row>
    <row r="62" spans="1:13" ht="144.94999999999999">
      <c r="A62" s="7" t="s">
        <v>909</v>
      </c>
      <c r="B62" s="7" t="s">
        <v>19</v>
      </c>
      <c r="C62" s="12" t="s">
        <v>915</v>
      </c>
      <c r="D62" s="19">
        <v>45390</v>
      </c>
      <c r="E62" s="7" t="s">
        <v>20</v>
      </c>
      <c r="F62" s="20" t="s">
        <v>911</v>
      </c>
      <c r="G62" s="21" t="s">
        <v>916</v>
      </c>
      <c r="H62" s="7" t="s">
        <v>917</v>
      </c>
      <c r="I62" s="5">
        <v>178500000</v>
      </c>
      <c r="J62" s="4">
        <v>45399</v>
      </c>
      <c r="K62" s="18">
        <v>45763</v>
      </c>
      <c r="L62" s="18" t="s">
        <v>26</v>
      </c>
      <c r="M62" s="11" t="s">
        <v>918</v>
      </c>
    </row>
    <row r="63" spans="1:13" ht="188.45">
      <c r="A63" s="7" t="s">
        <v>807</v>
      </c>
      <c r="B63" s="7" t="s">
        <v>19</v>
      </c>
      <c r="C63" s="12" t="s">
        <v>919</v>
      </c>
      <c r="D63" s="19">
        <v>45382</v>
      </c>
      <c r="E63" s="7" t="s">
        <v>228</v>
      </c>
      <c r="F63" s="20" t="s">
        <v>920</v>
      </c>
      <c r="G63" s="21" t="s">
        <v>921</v>
      </c>
      <c r="H63" s="7" t="s">
        <v>922</v>
      </c>
      <c r="I63" s="5">
        <v>91735082</v>
      </c>
      <c r="J63" s="4">
        <v>45382</v>
      </c>
      <c r="K63" s="18">
        <v>45777</v>
      </c>
      <c r="L63" s="18" t="s">
        <v>26</v>
      </c>
      <c r="M63" s="11" t="s">
        <v>923</v>
      </c>
    </row>
    <row r="64" spans="1:13" ht="188.45">
      <c r="A64" s="7" t="s">
        <v>924</v>
      </c>
      <c r="B64" s="7" t="s">
        <v>19</v>
      </c>
      <c r="C64" s="12" t="s">
        <v>925</v>
      </c>
      <c r="D64" s="19">
        <v>45386</v>
      </c>
      <c r="E64" s="7" t="s">
        <v>20</v>
      </c>
      <c r="F64" s="20" t="s">
        <v>926</v>
      </c>
      <c r="G64" s="21" t="s">
        <v>927</v>
      </c>
      <c r="H64" s="7" t="s">
        <v>928</v>
      </c>
      <c r="I64" s="5">
        <v>6000000</v>
      </c>
      <c r="J64" s="4">
        <v>45386</v>
      </c>
      <c r="K64" s="18">
        <v>45747</v>
      </c>
      <c r="L64" s="18" t="s">
        <v>26</v>
      </c>
      <c r="M64" s="11" t="s">
        <v>929</v>
      </c>
    </row>
    <row r="65" spans="1:13" ht="188.45">
      <c r="A65" s="7" t="s">
        <v>930</v>
      </c>
      <c r="B65" s="7" t="s">
        <v>19</v>
      </c>
      <c r="C65" s="12" t="s">
        <v>931</v>
      </c>
      <c r="D65" s="19">
        <v>45392</v>
      </c>
      <c r="E65" s="7" t="s">
        <v>20</v>
      </c>
      <c r="F65" s="20" t="s">
        <v>932</v>
      </c>
      <c r="G65" s="21" t="s">
        <v>933</v>
      </c>
      <c r="H65" s="7" t="s">
        <v>934</v>
      </c>
      <c r="I65" s="5">
        <v>75000000</v>
      </c>
      <c r="J65" s="4">
        <v>45400</v>
      </c>
      <c r="K65" s="18">
        <v>45504</v>
      </c>
      <c r="L65" s="18" t="s">
        <v>26</v>
      </c>
      <c r="M65" s="11" t="s">
        <v>935</v>
      </c>
    </row>
    <row r="66" spans="1:13" ht="144.94999999999999">
      <c r="A66" s="7" t="s">
        <v>18</v>
      </c>
      <c r="B66" s="7" t="s">
        <v>19</v>
      </c>
      <c r="C66" s="12" t="s">
        <v>936</v>
      </c>
      <c r="D66" s="19">
        <v>45393</v>
      </c>
      <c r="E66" s="7" t="s">
        <v>20</v>
      </c>
      <c r="F66" s="20" t="s">
        <v>937</v>
      </c>
      <c r="G66" s="21" t="s">
        <v>938</v>
      </c>
      <c r="H66" s="7" t="s">
        <v>939</v>
      </c>
      <c r="I66" s="5">
        <v>65000000</v>
      </c>
      <c r="J66" s="4">
        <v>45393</v>
      </c>
      <c r="K66" s="18">
        <v>45547</v>
      </c>
      <c r="L66" s="18" t="s">
        <v>26</v>
      </c>
      <c r="M66" s="11" t="s">
        <v>940</v>
      </c>
    </row>
    <row r="67" spans="1:13" ht="144.94999999999999">
      <c r="A67" s="7" t="s">
        <v>909</v>
      </c>
      <c r="B67" s="7" t="s">
        <v>19</v>
      </c>
      <c r="C67" s="12" t="s">
        <v>941</v>
      </c>
      <c r="D67" s="19">
        <v>45394</v>
      </c>
      <c r="E67" s="7" t="s">
        <v>20</v>
      </c>
      <c r="F67" s="20" t="s">
        <v>911</v>
      </c>
      <c r="G67" s="21" t="s">
        <v>942</v>
      </c>
      <c r="H67" s="7" t="s">
        <v>943</v>
      </c>
      <c r="I67" s="5">
        <v>178500000</v>
      </c>
      <c r="J67" s="4">
        <v>45394</v>
      </c>
      <c r="K67" s="18">
        <v>45758</v>
      </c>
      <c r="L67" s="18" t="s">
        <v>26</v>
      </c>
      <c r="M67" s="11" t="s">
        <v>944</v>
      </c>
    </row>
    <row r="68" spans="1:13" ht="188.45">
      <c r="A68" s="7" t="s">
        <v>909</v>
      </c>
      <c r="B68" s="7" t="s">
        <v>19</v>
      </c>
      <c r="C68" s="12" t="s">
        <v>945</v>
      </c>
      <c r="D68" s="19">
        <v>45397</v>
      </c>
      <c r="E68" s="7" t="s">
        <v>20</v>
      </c>
      <c r="F68" s="20" t="s">
        <v>911</v>
      </c>
      <c r="G68" s="21" t="s">
        <v>946</v>
      </c>
      <c r="H68" s="7" t="s">
        <v>947</v>
      </c>
      <c r="I68" s="5">
        <v>178500000</v>
      </c>
      <c r="J68" s="4">
        <v>45397</v>
      </c>
      <c r="K68" s="18">
        <v>45761</v>
      </c>
      <c r="L68" s="18" t="s">
        <v>26</v>
      </c>
      <c r="M68" s="11" t="s">
        <v>948</v>
      </c>
    </row>
    <row r="69" spans="1:13" ht="188.45">
      <c r="A69" s="7" t="s">
        <v>909</v>
      </c>
      <c r="B69" s="7" t="s">
        <v>19</v>
      </c>
      <c r="C69" s="12" t="s">
        <v>949</v>
      </c>
      <c r="D69" s="19">
        <v>45397</v>
      </c>
      <c r="E69" s="7" t="s">
        <v>20</v>
      </c>
      <c r="F69" s="20" t="s">
        <v>911</v>
      </c>
      <c r="G69" s="21" t="s">
        <v>950</v>
      </c>
      <c r="H69" s="7" t="s">
        <v>951</v>
      </c>
      <c r="I69" s="5">
        <v>178500000</v>
      </c>
      <c r="J69" s="4">
        <v>45397</v>
      </c>
      <c r="K69" s="18">
        <v>45761</v>
      </c>
      <c r="L69" s="18" t="s">
        <v>26</v>
      </c>
      <c r="M69" s="11" t="s">
        <v>952</v>
      </c>
    </row>
    <row r="70" spans="1:13" ht="117.6">
      <c r="A70" s="7" t="s">
        <v>163</v>
      </c>
      <c r="B70" s="7" t="s">
        <v>19</v>
      </c>
      <c r="C70" s="12" t="s">
        <v>953</v>
      </c>
      <c r="D70" s="19">
        <v>45397</v>
      </c>
      <c r="E70" s="7" t="s">
        <v>20</v>
      </c>
      <c r="F70" s="20" t="s">
        <v>954</v>
      </c>
      <c r="G70" s="21" t="s">
        <v>955</v>
      </c>
      <c r="H70" s="7" t="s">
        <v>956</v>
      </c>
      <c r="I70" s="5">
        <v>48000000</v>
      </c>
      <c r="J70" s="4">
        <v>45400</v>
      </c>
      <c r="K70" s="18">
        <v>45504</v>
      </c>
      <c r="L70" s="18" t="s">
        <v>26</v>
      </c>
      <c r="M70" s="11" t="s">
        <v>957</v>
      </c>
    </row>
    <row r="71" spans="1:13" ht="188.45">
      <c r="A71" s="7" t="s">
        <v>909</v>
      </c>
      <c r="B71" s="7" t="s">
        <v>19</v>
      </c>
      <c r="C71" s="12" t="s">
        <v>958</v>
      </c>
      <c r="D71" s="19">
        <v>45397</v>
      </c>
      <c r="E71" s="7" t="s">
        <v>20</v>
      </c>
      <c r="F71" s="20" t="s">
        <v>911</v>
      </c>
      <c r="G71" s="21" t="s">
        <v>959</v>
      </c>
      <c r="H71" s="7" t="s">
        <v>960</v>
      </c>
      <c r="I71" s="5">
        <v>178500000</v>
      </c>
      <c r="J71" s="4">
        <v>45397</v>
      </c>
      <c r="K71" s="18">
        <v>45761</v>
      </c>
      <c r="L71" s="18" t="s">
        <v>26</v>
      </c>
      <c r="M71" s="11" t="s">
        <v>961</v>
      </c>
    </row>
    <row r="72" spans="1:13" ht="188.45">
      <c r="A72" s="7" t="s">
        <v>909</v>
      </c>
      <c r="B72" s="7" t="s">
        <v>19</v>
      </c>
      <c r="C72" s="12" t="s">
        <v>962</v>
      </c>
      <c r="D72" s="19">
        <v>45397</v>
      </c>
      <c r="E72" s="7" t="s">
        <v>20</v>
      </c>
      <c r="F72" s="20" t="s">
        <v>963</v>
      </c>
      <c r="G72" s="21" t="s">
        <v>964</v>
      </c>
      <c r="H72" s="7" t="s">
        <v>965</v>
      </c>
      <c r="I72" s="5">
        <v>178500000</v>
      </c>
      <c r="J72" s="4">
        <v>45397</v>
      </c>
      <c r="K72" s="18">
        <v>45761</v>
      </c>
      <c r="L72" s="18" t="s">
        <v>26</v>
      </c>
      <c r="M72" s="11" t="s">
        <v>966</v>
      </c>
    </row>
    <row r="73" spans="1:13" ht="188.45">
      <c r="A73" s="7" t="s">
        <v>909</v>
      </c>
      <c r="B73" s="7" t="s">
        <v>19</v>
      </c>
      <c r="C73" s="12" t="s">
        <v>967</v>
      </c>
      <c r="D73" s="19">
        <v>45397</v>
      </c>
      <c r="E73" s="7" t="s">
        <v>20</v>
      </c>
      <c r="F73" s="20" t="s">
        <v>911</v>
      </c>
      <c r="G73" s="21" t="s">
        <v>968</v>
      </c>
      <c r="H73" s="7" t="s">
        <v>969</v>
      </c>
      <c r="I73" s="5">
        <v>178500000</v>
      </c>
      <c r="J73" s="4">
        <v>45397</v>
      </c>
      <c r="K73" s="18">
        <v>45761</v>
      </c>
      <c r="L73" s="18" t="s">
        <v>26</v>
      </c>
      <c r="M73" s="11" t="s">
        <v>970</v>
      </c>
    </row>
    <row r="74" spans="1:13" ht="91.5">
      <c r="A74" s="7" t="s">
        <v>909</v>
      </c>
      <c r="B74" s="7" t="s">
        <v>19</v>
      </c>
      <c r="C74" s="12" t="s">
        <v>971</v>
      </c>
      <c r="D74" s="19">
        <v>45400</v>
      </c>
      <c r="E74" s="7" t="s">
        <v>20</v>
      </c>
      <c r="F74" s="20" t="s">
        <v>972</v>
      </c>
      <c r="G74" s="21" t="s">
        <v>973</v>
      </c>
      <c r="H74" s="7" t="s">
        <v>974</v>
      </c>
      <c r="I74" s="5">
        <v>178500000</v>
      </c>
      <c r="J74" s="4">
        <v>45400</v>
      </c>
      <c r="K74" s="18">
        <v>45765</v>
      </c>
      <c r="L74" s="18" t="s">
        <v>26</v>
      </c>
      <c r="M74" s="11" t="s">
        <v>975</v>
      </c>
    </row>
    <row r="75" spans="1:13" ht="144.94999999999999">
      <c r="A75" s="7" t="s">
        <v>151</v>
      </c>
      <c r="B75" s="7" t="s">
        <v>19</v>
      </c>
      <c r="C75" s="12" t="s">
        <v>976</v>
      </c>
      <c r="D75" s="19">
        <v>45407</v>
      </c>
      <c r="E75" s="7" t="s">
        <v>20</v>
      </c>
      <c r="F75" s="20" t="s">
        <v>977</v>
      </c>
      <c r="G75" s="21" t="s">
        <v>978</v>
      </c>
      <c r="H75" s="7" t="s">
        <v>979</v>
      </c>
      <c r="I75" s="5">
        <v>253365511</v>
      </c>
      <c r="J75" s="4">
        <v>45407</v>
      </c>
      <c r="K75" s="18">
        <v>46236</v>
      </c>
      <c r="L75" s="18" t="s">
        <v>26</v>
      </c>
      <c r="M75" s="11" t="s">
        <v>980</v>
      </c>
    </row>
    <row r="76" spans="1:13" ht="188.45">
      <c r="A76" s="7" t="s">
        <v>68</v>
      </c>
      <c r="B76" s="7" t="s">
        <v>19</v>
      </c>
      <c r="C76" s="12" t="s">
        <v>981</v>
      </c>
      <c r="D76" s="19">
        <v>45404</v>
      </c>
      <c r="E76" s="7" t="s">
        <v>69</v>
      </c>
      <c r="F76" s="20" t="s">
        <v>982</v>
      </c>
      <c r="G76" s="21" t="s">
        <v>983</v>
      </c>
      <c r="H76" s="7" t="s">
        <v>984</v>
      </c>
      <c r="I76" s="5">
        <v>11900000</v>
      </c>
      <c r="J76" s="4">
        <v>45414</v>
      </c>
      <c r="K76" s="18">
        <v>45657</v>
      </c>
      <c r="L76" s="18" t="s">
        <v>26</v>
      </c>
      <c r="M76" s="11" t="s">
        <v>985</v>
      </c>
    </row>
    <row r="77" spans="1:13" ht="117.6">
      <c r="A77" s="7" t="s">
        <v>909</v>
      </c>
      <c r="B77" s="7" t="s">
        <v>19</v>
      </c>
      <c r="C77" s="12" t="s">
        <v>986</v>
      </c>
      <c r="D77" s="19">
        <v>45412</v>
      </c>
      <c r="E77" s="7" t="s">
        <v>20</v>
      </c>
      <c r="F77" s="20" t="s">
        <v>987</v>
      </c>
      <c r="G77" s="21" t="s">
        <v>988</v>
      </c>
      <c r="H77" s="7" t="s">
        <v>989</v>
      </c>
      <c r="I77" s="5">
        <v>178500000</v>
      </c>
      <c r="J77" s="4">
        <v>45412</v>
      </c>
      <c r="K77" s="18">
        <v>45776</v>
      </c>
      <c r="L77" s="18" t="s">
        <v>26</v>
      </c>
      <c r="M77" s="11" t="s">
        <v>990</v>
      </c>
    </row>
    <row r="78" spans="1:13" ht="144.94999999999999">
      <c r="A78" s="7" t="s">
        <v>42</v>
      </c>
      <c r="B78" s="7" t="s">
        <v>43</v>
      </c>
      <c r="C78" s="12" t="s">
        <v>991</v>
      </c>
      <c r="D78" s="19">
        <v>45412</v>
      </c>
      <c r="E78" s="7" t="s">
        <v>20</v>
      </c>
      <c r="F78" s="20" t="s">
        <v>992</v>
      </c>
      <c r="G78" s="21" t="s">
        <v>993</v>
      </c>
      <c r="H78" s="7" t="s">
        <v>994</v>
      </c>
      <c r="I78" s="5">
        <v>505522818</v>
      </c>
      <c r="J78" s="4">
        <v>45412</v>
      </c>
      <c r="K78" s="18">
        <v>46141</v>
      </c>
      <c r="L78" s="18" t="s">
        <v>26</v>
      </c>
      <c r="M78" s="11" t="s">
        <v>995</v>
      </c>
    </row>
    <row r="79" spans="1:13" ht="188.45">
      <c r="A79" s="7" t="s">
        <v>18</v>
      </c>
      <c r="B79" s="7" t="s">
        <v>19</v>
      </c>
      <c r="C79" s="12" t="s">
        <v>996</v>
      </c>
      <c r="D79" s="19">
        <v>45412</v>
      </c>
      <c r="E79" s="7" t="s">
        <v>20</v>
      </c>
      <c r="F79" s="20" t="s">
        <v>997</v>
      </c>
      <c r="G79" s="21" t="s">
        <v>998</v>
      </c>
      <c r="H79" s="7" t="s">
        <v>652</v>
      </c>
      <c r="I79" s="5">
        <v>63460301</v>
      </c>
      <c r="J79" s="4">
        <v>45414</v>
      </c>
      <c r="K79" s="18">
        <v>45657</v>
      </c>
      <c r="L79" s="18" t="s">
        <v>26</v>
      </c>
      <c r="M79" s="11" t="s">
        <v>999</v>
      </c>
    </row>
    <row r="80" spans="1:13" ht="188.45">
      <c r="A80" s="7" t="s">
        <v>909</v>
      </c>
      <c r="B80" s="7" t="s">
        <v>19</v>
      </c>
      <c r="C80" s="12" t="s">
        <v>1000</v>
      </c>
      <c r="D80" s="19">
        <v>45414</v>
      </c>
      <c r="E80" s="7" t="s">
        <v>20</v>
      </c>
      <c r="F80" s="20" t="s">
        <v>1001</v>
      </c>
      <c r="G80" s="21" t="s">
        <v>1002</v>
      </c>
      <c r="H80" s="7" t="s">
        <v>1003</v>
      </c>
      <c r="I80" s="5">
        <v>476000000</v>
      </c>
      <c r="J80" s="4">
        <v>45414</v>
      </c>
      <c r="K80" s="18">
        <v>45778</v>
      </c>
      <c r="L80" s="18" t="s">
        <v>26</v>
      </c>
      <c r="M80" s="11" t="s">
        <v>1004</v>
      </c>
    </row>
    <row r="81" spans="1:13" ht="188.45">
      <c r="A81" s="7" t="s">
        <v>909</v>
      </c>
      <c r="B81" s="7" t="s">
        <v>19</v>
      </c>
      <c r="C81" s="12" t="s">
        <v>1005</v>
      </c>
      <c r="D81" s="19">
        <v>45414</v>
      </c>
      <c r="E81" s="7" t="s">
        <v>20</v>
      </c>
      <c r="F81" s="20" t="s">
        <v>1001</v>
      </c>
      <c r="G81" s="21" t="s">
        <v>1006</v>
      </c>
      <c r="H81" s="7" t="s">
        <v>1007</v>
      </c>
      <c r="I81" s="5">
        <v>357000000</v>
      </c>
      <c r="J81" s="4">
        <v>45414</v>
      </c>
      <c r="K81" s="18">
        <v>45778</v>
      </c>
      <c r="L81" s="18" t="s">
        <v>26</v>
      </c>
      <c r="M81" s="11" t="s">
        <v>1008</v>
      </c>
    </row>
    <row r="82" spans="1:13" ht="188.45">
      <c r="A82" s="7" t="s">
        <v>909</v>
      </c>
      <c r="B82" s="7" t="s">
        <v>19</v>
      </c>
      <c r="C82" s="12" t="s">
        <v>1009</v>
      </c>
      <c r="D82" s="19">
        <v>45414</v>
      </c>
      <c r="E82" s="7" t="s">
        <v>20</v>
      </c>
      <c r="F82" s="20" t="s">
        <v>1001</v>
      </c>
      <c r="G82" s="21" t="s">
        <v>1010</v>
      </c>
      <c r="H82" s="7" t="s">
        <v>1011</v>
      </c>
      <c r="I82" s="5">
        <v>476000000</v>
      </c>
      <c r="J82" s="4">
        <v>45414</v>
      </c>
      <c r="K82" s="18">
        <v>45778</v>
      </c>
      <c r="L82" s="18" t="s">
        <v>26</v>
      </c>
      <c r="M82" s="11" t="s">
        <v>1012</v>
      </c>
    </row>
    <row r="83" spans="1:13" ht="188.45">
      <c r="A83" s="7" t="s">
        <v>909</v>
      </c>
      <c r="B83" s="7" t="s">
        <v>19</v>
      </c>
      <c r="C83" s="12" t="s">
        <v>1013</v>
      </c>
      <c r="D83" s="19">
        <v>45414</v>
      </c>
      <c r="E83" s="7" t="s">
        <v>20</v>
      </c>
      <c r="F83" s="20" t="s">
        <v>963</v>
      </c>
      <c r="G83" s="21" t="s">
        <v>1014</v>
      </c>
      <c r="H83" s="7" t="s">
        <v>1015</v>
      </c>
      <c r="I83" s="5">
        <v>238000000</v>
      </c>
      <c r="J83" s="4">
        <v>45414</v>
      </c>
      <c r="K83" s="18">
        <v>45778</v>
      </c>
      <c r="L83" s="18" t="s">
        <v>26</v>
      </c>
      <c r="M83" s="11" t="s">
        <v>1016</v>
      </c>
    </row>
    <row r="84" spans="1:13" ht="130.5">
      <c r="A84" s="7" t="s">
        <v>909</v>
      </c>
      <c r="B84" s="7" t="s">
        <v>19</v>
      </c>
      <c r="C84" s="12" t="s">
        <v>1017</v>
      </c>
      <c r="D84" s="19">
        <v>45414</v>
      </c>
      <c r="E84" s="7" t="s">
        <v>20</v>
      </c>
      <c r="F84" s="20" t="s">
        <v>1001</v>
      </c>
      <c r="G84" s="21" t="s">
        <v>1018</v>
      </c>
      <c r="H84" s="7" t="s">
        <v>1019</v>
      </c>
      <c r="I84" s="5">
        <v>476000000</v>
      </c>
      <c r="J84" s="4">
        <v>45414</v>
      </c>
      <c r="K84" s="18">
        <v>45778</v>
      </c>
      <c r="L84" s="18" t="s">
        <v>26</v>
      </c>
      <c r="M84" s="11" t="s">
        <v>1020</v>
      </c>
    </row>
    <row r="85" spans="1:13" ht="188.45">
      <c r="A85" s="7" t="s">
        <v>909</v>
      </c>
      <c r="B85" s="7" t="s">
        <v>19</v>
      </c>
      <c r="C85" s="12" t="s">
        <v>1021</v>
      </c>
      <c r="D85" s="19">
        <v>45414</v>
      </c>
      <c r="E85" s="7" t="s">
        <v>20</v>
      </c>
      <c r="F85" s="20" t="s">
        <v>963</v>
      </c>
      <c r="G85" s="21" t="s">
        <v>1022</v>
      </c>
      <c r="H85" s="7" t="s">
        <v>1023</v>
      </c>
      <c r="I85" s="5">
        <v>119000000</v>
      </c>
      <c r="J85" s="4">
        <v>45414</v>
      </c>
      <c r="K85" s="18">
        <v>45778</v>
      </c>
      <c r="L85" s="18" t="s">
        <v>26</v>
      </c>
      <c r="M85" s="11" t="s">
        <v>1024</v>
      </c>
    </row>
    <row r="86" spans="1:13" ht="188.45">
      <c r="A86" s="7" t="s">
        <v>909</v>
      </c>
      <c r="B86" s="7" t="s">
        <v>19</v>
      </c>
      <c r="C86" s="12" t="s">
        <v>1025</v>
      </c>
      <c r="D86" s="19">
        <v>45414</v>
      </c>
      <c r="E86" s="7" t="s">
        <v>20</v>
      </c>
      <c r="F86" s="20" t="s">
        <v>1001</v>
      </c>
      <c r="G86" s="21" t="s">
        <v>1026</v>
      </c>
      <c r="H86" s="7" t="s">
        <v>1027</v>
      </c>
      <c r="I86" s="5">
        <v>476000000</v>
      </c>
      <c r="J86" s="4">
        <v>45414</v>
      </c>
      <c r="K86" s="18">
        <v>45778</v>
      </c>
      <c r="L86" s="18" t="s">
        <v>26</v>
      </c>
      <c r="M86" s="11" t="s">
        <v>1028</v>
      </c>
    </row>
    <row r="87" spans="1:13" ht="130.5">
      <c r="A87" s="7" t="s">
        <v>909</v>
      </c>
      <c r="B87" s="7" t="s">
        <v>19</v>
      </c>
      <c r="C87" s="12" t="s">
        <v>1029</v>
      </c>
      <c r="D87" s="19">
        <v>45414</v>
      </c>
      <c r="E87" s="7" t="s">
        <v>20</v>
      </c>
      <c r="F87" s="20" t="s">
        <v>1001</v>
      </c>
      <c r="G87" s="21" t="s">
        <v>1030</v>
      </c>
      <c r="H87" s="7" t="s">
        <v>1031</v>
      </c>
      <c r="I87" s="5">
        <v>238000000</v>
      </c>
      <c r="J87" s="4">
        <v>45414</v>
      </c>
      <c r="K87" s="18">
        <v>45778</v>
      </c>
      <c r="L87" s="18" t="s">
        <v>26</v>
      </c>
      <c r="M87" s="11" t="s">
        <v>1032</v>
      </c>
    </row>
    <row r="88" spans="1:13" ht="130.5">
      <c r="A88" s="7" t="s">
        <v>909</v>
      </c>
      <c r="B88" s="7" t="s">
        <v>19</v>
      </c>
      <c r="C88" s="12" t="s">
        <v>1033</v>
      </c>
      <c r="D88" s="19">
        <v>45414</v>
      </c>
      <c r="E88" s="7" t="s">
        <v>20</v>
      </c>
      <c r="F88" s="20" t="s">
        <v>1001</v>
      </c>
      <c r="G88" s="21" t="s">
        <v>1034</v>
      </c>
      <c r="H88" s="7" t="s">
        <v>1035</v>
      </c>
      <c r="I88" s="5">
        <v>178500000</v>
      </c>
      <c r="J88" s="4">
        <v>45427</v>
      </c>
      <c r="K88" s="18">
        <v>45791</v>
      </c>
      <c r="L88" s="18" t="s">
        <v>26</v>
      </c>
      <c r="M88" s="11" t="s">
        <v>1036</v>
      </c>
    </row>
    <row r="89" spans="1:13" ht="130.5">
      <c r="A89" s="7" t="s">
        <v>909</v>
      </c>
      <c r="B89" s="7" t="s">
        <v>19</v>
      </c>
      <c r="C89" s="12" t="s">
        <v>1037</v>
      </c>
      <c r="D89" s="19">
        <v>45414</v>
      </c>
      <c r="E89" s="7" t="s">
        <v>20</v>
      </c>
      <c r="F89" s="20" t="s">
        <v>1001</v>
      </c>
      <c r="G89" s="21" t="s">
        <v>1038</v>
      </c>
      <c r="H89" s="7" t="s">
        <v>1039</v>
      </c>
      <c r="I89" s="5">
        <v>476000000</v>
      </c>
      <c r="J89" s="4">
        <v>45414</v>
      </c>
      <c r="K89" s="18">
        <v>45778</v>
      </c>
      <c r="L89" s="18" t="s">
        <v>26</v>
      </c>
      <c r="M89" s="11" t="s">
        <v>1040</v>
      </c>
    </row>
    <row r="90" spans="1:13" ht="130.5">
      <c r="A90" s="7" t="s">
        <v>909</v>
      </c>
      <c r="B90" s="7" t="s">
        <v>19</v>
      </c>
      <c r="C90" s="12" t="s">
        <v>1041</v>
      </c>
      <c r="D90" s="19">
        <v>45414</v>
      </c>
      <c r="E90" s="7" t="s">
        <v>20</v>
      </c>
      <c r="F90" s="20" t="s">
        <v>1001</v>
      </c>
      <c r="G90" s="21" t="s">
        <v>1042</v>
      </c>
      <c r="H90" s="7" t="s">
        <v>1043</v>
      </c>
      <c r="I90" s="5">
        <v>238000000</v>
      </c>
      <c r="J90" s="4">
        <v>45414</v>
      </c>
      <c r="K90" s="18">
        <v>45778</v>
      </c>
      <c r="L90" s="18" t="s">
        <v>26</v>
      </c>
      <c r="M90" s="11" t="s">
        <v>1044</v>
      </c>
    </row>
    <row r="91" spans="1:13" ht="130.5">
      <c r="A91" s="7" t="s">
        <v>909</v>
      </c>
      <c r="B91" s="7" t="s">
        <v>19</v>
      </c>
      <c r="C91" s="12" t="s">
        <v>1045</v>
      </c>
      <c r="D91" s="19">
        <v>45414</v>
      </c>
      <c r="E91" s="7" t="s">
        <v>20</v>
      </c>
      <c r="F91" s="20" t="s">
        <v>1001</v>
      </c>
      <c r="G91" s="21" t="s">
        <v>1046</v>
      </c>
      <c r="H91" s="7" t="s">
        <v>1047</v>
      </c>
      <c r="I91" s="5">
        <v>357000000</v>
      </c>
      <c r="J91" s="4">
        <v>45414</v>
      </c>
      <c r="K91" s="18">
        <v>45778</v>
      </c>
      <c r="L91" s="18" t="s">
        <v>26</v>
      </c>
      <c r="M91" s="11" t="s">
        <v>1048</v>
      </c>
    </row>
    <row r="92" spans="1:13" ht="130.5">
      <c r="A92" s="7" t="s">
        <v>909</v>
      </c>
      <c r="B92" s="7" t="s">
        <v>19</v>
      </c>
      <c r="C92" s="12" t="s">
        <v>1049</v>
      </c>
      <c r="D92" s="19">
        <v>45414</v>
      </c>
      <c r="E92" s="7" t="s">
        <v>20</v>
      </c>
      <c r="F92" s="20" t="s">
        <v>1001</v>
      </c>
      <c r="G92" s="21" t="s">
        <v>1050</v>
      </c>
      <c r="H92" s="7" t="s">
        <v>1051</v>
      </c>
      <c r="I92" s="5">
        <v>238000000</v>
      </c>
      <c r="J92" s="4">
        <v>45414</v>
      </c>
      <c r="K92" s="18">
        <v>45778</v>
      </c>
      <c r="L92" s="18" t="s">
        <v>26</v>
      </c>
      <c r="M92" s="11" t="s">
        <v>1052</v>
      </c>
    </row>
    <row r="93" spans="1:13" ht="130.5">
      <c r="A93" s="7" t="s">
        <v>909</v>
      </c>
      <c r="B93" s="7" t="s">
        <v>19</v>
      </c>
      <c r="C93" s="12" t="s">
        <v>1053</v>
      </c>
      <c r="D93" s="19">
        <v>45414</v>
      </c>
      <c r="E93" s="7" t="s">
        <v>20</v>
      </c>
      <c r="F93" s="20" t="s">
        <v>1001</v>
      </c>
      <c r="G93" s="21" t="s">
        <v>1054</v>
      </c>
      <c r="H93" s="7" t="s">
        <v>1055</v>
      </c>
      <c r="I93" s="5">
        <v>476000000</v>
      </c>
      <c r="J93" s="4">
        <v>45414</v>
      </c>
      <c r="K93" s="18">
        <v>45778</v>
      </c>
      <c r="L93" s="18" t="s">
        <v>26</v>
      </c>
      <c r="M93" s="11" t="s">
        <v>1056</v>
      </c>
    </row>
    <row r="94" spans="1:13" ht="130.5">
      <c r="A94" s="7" t="s">
        <v>909</v>
      </c>
      <c r="B94" s="7" t="s">
        <v>19</v>
      </c>
      <c r="C94" s="12" t="s">
        <v>1057</v>
      </c>
      <c r="D94" s="19">
        <v>45414</v>
      </c>
      <c r="E94" s="7" t="s">
        <v>20</v>
      </c>
      <c r="F94" s="20" t="s">
        <v>1001</v>
      </c>
      <c r="G94" s="21" t="s">
        <v>1058</v>
      </c>
      <c r="H94" s="7" t="s">
        <v>1059</v>
      </c>
      <c r="I94" s="5">
        <v>119000000</v>
      </c>
      <c r="J94" s="4">
        <v>45414</v>
      </c>
      <c r="K94" s="18">
        <v>45778</v>
      </c>
      <c r="L94" s="18" t="s">
        <v>26</v>
      </c>
      <c r="M94" s="11" t="s">
        <v>1060</v>
      </c>
    </row>
    <row r="95" spans="1:13" ht="188.45">
      <c r="A95" s="7" t="s">
        <v>909</v>
      </c>
      <c r="B95" s="7" t="s">
        <v>19</v>
      </c>
      <c r="C95" s="12" t="s">
        <v>1061</v>
      </c>
      <c r="D95" s="19">
        <v>45414</v>
      </c>
      <c r="E95" s="7" t="s">
        <v>20</v>
      </c>
      <c r="F95" s="20" t="s">
        <v>1001</v>
      </c>
      <c r="G95" s="21" t="s">
        <v>1062</v>
      </c>
      <c r="H95" s="7" t="s">
        <v>1063</v>
      </c>
      <c r="I95" s="5">
        <v>476000000</v>
      </c>
      <c r="J95" s="4">
        <v>45414</v>
      </c>
      <c r="K95" s="18">
        <v>45778</v>
      </c>
      <c r="L95" s="18" t="s">
        <v>26</v>
      </c>
      <c r="M95" s="11" t="s">
        <v>1064</v>
      </c>
    </row>
    <row r="96" spans="1:13" ht="104.45">
      <c r="A96" s="7" t="s">
        <v>909</v>
      </c>
      <c r="B96" s="7" t="s">
        <v>19</v>
      </c>
      <c r="C96" s="12" t="s">
        <v>1065</v>
      </c>
      <c r="D96" s="19">
        <v>45414</v>
      </c>
      <c r="E96" s="7" t="s">
        <v>20</v>
      </c>
      <c r="F96" s="20" t="s">
        <v>1066</v>
      </c>
      <c r="G96" s="21" t="s">
        <v>1067</v>
      </c>
      <c r="H96" s="7" t="s">
        <v>1068</v>
      </c>
      <c r="I96" s="5">
        <v>178500000</v>
      </c>
      <c r="J96" s="4">
        <v>45414</v>
      </c>
      <c r="K96" s="18">
        <v>45778</v>
      </c>
      <c r="L96" s="18" t="s">
        <v>26</v>
      </c>
      <c r="M96" s="11" t="s">
        <v>1069</v>
      </c>
    </row>
    <row r="97" spans="1:13" ht="130.5">
      <c r="A97" s="7" t="s">
        <v>909</v>
      </c>
      <c r="B97" s="7" t="s">
        <v>19</v>
      </c>
      <c r="C97" s="12" t="s">
        <v>1070</v>
      </c>
      <c r="D97" s="19">
        <v>45414</v>
      </c>
      <c r="E97" s="7" t="s">
        <v>20</v>
      </c>
      <c r="F97" s="20" t="s">
        <v>1001</v>
      </c>
      <c r="G97" s="21" t="s">
        <v>1071</v>
      </c>
      <c r="H97" s="7" t="s">
        <v>1072</v>
      </c>
      <c r="I97" s="5">
        <v>699000000</v>
      </c>
      <c r="J97" s="4">
        <v>45414</v>
      </c>
      <c r="K97" s="18">
        <v>45838</v>
      </c>
      <c r="L97" s="18" t="s">
        <v>26</v>
      </c>
      <c r="M97" s="11" t="s">
        <v>1073</v>
      </c>
    </row>
    <row r="98" spans="1:13" ht="104.45">
      <c r="A98" s="7" t="s">
        <v>909</v>
      </c>
      <c r="B98" s="7" t="s">
        <v>19</v>
      </c>
      <c r="C98" s="12" t="s">
        <v>1074</v>
      </c>
      <c r="D98" s="19">
        <v>45414</v>
      </c>
      <c r="E98" s="7" t="s">
        <v>20</v>
      </c>
      <c r="F98" s="20" t="s">
        <v>1075</v>
      </c>
      <c r="G98" s="21" t="s">
        <v>1076</v>
      </c>
      <c r="H98" s="7" t="s">
        <v>1077</v>
      </c>
      <c r="I98" s="5">
        <v>357000000</v>
      </c>
      <c r="J98" s="4">
        <v>45414</v>
      </c>
      <c r="K98" s="18">
        <v>45778</v>
      </c>
      <c r="L98" s="18" t="s">
        <v>26</v>
      </c>
      <c r="M98" s="11" t="s">
        <v>1073</v>
      </c>
    </row>
    <row r="99" spans="1:13" ht="144.94999999999999">
      <c r="A99" s="7" t="s">
        <v>49</v>
      </c>
      <c r="B99" s="7" t="s">
        <v>19</v>
      </c>
      <c r="C99" s="12" t="s">
        <v>1078</v>
      </c>
      <c r="D99" s="19">
        <v>45414</v>
      </c>
      <c r="E99" s="7" t="s">
        <v>69</v>
      </c>
      <c r="F99" s="20" t="s">
        <v>1079</v>
      </c>
      <c r="G99" s="21" t="s">
        <v>1080</v>
      </c>
      <c r="H99" s="7" t="s">
        <v>1081</v>
      </c>
      <c r="I99" s="5">
        <v>5640000</v>
      </c>
      <c r="J99" s="4">
        <v>45414</v>
      </c>
      <c r="K99" s="18">
        <v>45435</v>
      </c>
      <c r="L99" s="18" t="s">
        <v>26</v>
      </c>
      <c r="M99" s="11" t="s">
        <v>1082</v>
      </c>
    </row>
    <row r="100" spans="1:13" ht="188.45">
      <c r="A100" s="7" t="s">
        <v>909</v>
      </c>
      <c r="B100" s="7" t="s">
        <v>19</v>
      </c>
      <c r="C100" s="12" t="s">
        <v>1083</v>
      </c>
      <c r="D100" s="19">
        <v>45414</v>
      </c>
      <c r="E100" s="7" t="s">
        <v>20</v>
      </c>
      <c r="F100" s="20" t="s">
        <v>1066</v>
      </c>
      <c r="G100" s="21" t="s">
        <v>1084</v>
      </c>
      <c r="H100" s="7" t="s">
        <v>1085</v>
      </c>
      <c r="I100" s="5">
        <v>178500000</v>
      </c>
      <c r="J100" s="4">
        <v>45414</v>
      </c>
      <c r="K100" s="18">
        <v>45778</v>
      </c>
      <c r="L100" s="18" t="s">
        <v>26</v>
      </c>
      <c r="M100" s="11" t="s">
        <v>1086</v>
      </c>
    </row>
    <row r="101" spans="1:13" ht="188.45">
      <c r="A101" s="7" t="s">
        <v>909</v>
      </c>
      <c r="B101" s="7" t="s">
        <v>19</v>
      </c>
      <c r="C101" s="12" t="s">
        <v>1087</v>
      </c>
      <c r="D101" s="19">
        <v>45414</v>
      </c>
      <c r="E101" s="7" t="s">
        <v>20</v>
      </c>
      <c r="F101" s="20" t="s">
        <v>963</v>
      </c>
      <c r="G101" s="21" t="s">
        <v>1088</v>
      </c>
      <c r="H101" s="7" t="s">
        <v>1089</v>
      </c>
      <c r="I101" s="5">
        <v>357000000</v>
      </c>
      <c r="J101" s="4">
        <v>45414</v>
      </c>
      <c r="K101" s="18">
        <v>45778</v>
      </c>
      <c r="L101" s="18" t="s">
        <v>26</v>
      </c>
      <c r="M101" s="11" t="s">
        <v>1090</v>
      </c>
    </row>
    <row r="102" spans="1:13" ht="188.45">
      <c r="A102" s="7" t="s">
        <v>909</v>
      </c>
      <c r="B102" s="7" t="s">
        <v>19</v>
      </c>
      <c r="C102" s="12" t="s">
        <v>1091</v>
      </c>
      <c r="D102" s="19">
        <v>45414</v>
      </c>
      <c r="E102" s="7" t="s">
        <v>20</v>
      </c>
      <c r="F102" s="20" t="s">
        <v>963</v>
      </c>
      <c r="G102" s="21" t="s">
        <v>1092</v>
      </c>
      <c r="H102" s="7" t="s">
        <v>1093</v>
      </c>
      <c r="I102" s="5">
        <v>357000000</v>
      </c>
      <c r="J102" s="4">
        <v>45414</v>
      </c>
      <c r="K102" s="18">
        <v>45778</v>
      </c>
      <c r="L102" s="18" t="s">
        <v>26</v>
      </c>
      <c r="M102" s="11" t="s">
        <v>1094</v>
      </c>
    </row>
    <row r="103" spans="1:13" ht="188.45">
      <c r="A103" s="7" t="s">
        <v>924</v>
      </c>
      <c r="B103" s="7" t="s">
        <v>19</v>
      </c>
      <c r="C103" s="12" t="s">
        <v>1095</v>
      </c>
      <c r="D103" s="19">
        <v>45414</v>
      </c>
      <c r="E103" s="7" t="s">
        <v>20</v>
      </c>
      <c r="F103" s="20" t="s">
        <v>1096</v>
      </c>
      <c r="G103" s="21" t="s">
        <v>1097</v>
      </c>
      <c r="H103" s="7" t="s">
        <v>1098</v>
      </c>
      <c r="I103" s="5">
        <v>19244680</v>
      </c>
      <c r="J103" s="4">
        <v>45444</v>
      </c>
      <c r="K103" s="18">
        <v>45808</v>
      </c>
      <c r="L103" s="18" t="s">
        <v>26</v>
      </c>
      <c r="M103" s="11" t="s">
        <v>1099</v>
      </c>
    </row>
    <row r="104" spans="1:13" ht="188.45">
      <c r="A104" s="7" t="s">
        <v>909</v>
      </c>
      <c r="B104" s="7" t="s">
        <v>19</v>
      </c>
      <c r="C104" s="12" t="s">
        <v>1100</v>
      </c>
      <c r="D104" s="19">
        <v>45414</v>
      </c>
      <c r="E104" s="7" t="s">
        <v>20</v>
      </c>
      <c r="F104" s="20" t="s">
        <v>963</v>
      </c>
      <c r="G104" s="21" t="s">
        <v>1101</v>
      </c>
      <c r="H104" s="7" t="s">
        <v>1102</v>
      </c>
      <c r="I104" s="5">
        <v>178500000</v>
      </c>
      <c r="J104" s="4">
        <v>45414</v>
      </c>
      <c r="K104" s="18">
        <v>45778</v>
      </c>
      <c r="L104" s="18" t="s">
        <v>26</v>
      </c>
      <c r="M104" s="11" t="s">
        <v>1103</v>
      </c>
    </row>
    <row r="105" spans="1:13" ht="188.45">
      <c r="A105" s="7" t="s">
        <v>909</v>
      </c>
      <c r="B105" s="7" t="s">
        <v>19</v>
      </c>
      <c r="C105" s="12" t="s">
        <v>1104</v>
      </c>
      <c r="D105" s="19">
        <v>45414</v>
      </c>
      <c r="E105" s="7" t="s">
        <v>20</v>
      </c>
      <c r="F105" s="20" t="s">
        <v>963</v>
      </c>
      <c r="G105" s="21" t="s">
        <v>1105</v>
      </c>
      <c r="H105" s="7" t="s">
        <v>1106</v>
      </c>
      <c r="I105" s="5">
        <v>119000000</v>
      </c>
      <c r="J105" s="4">
        <v>45414</v>
      </c>
      <c r="K105" s="18">
        <v>45778</v>
      </c>
      <c r="L105" s="18" t="s">
        <v>26</v>
      </c>
      <c r="M105" s="11" t="s">
        <v>1107</v>
      </c>
    </row>
    <row r="106" spans="1:13" ht="188.45">
      <c r="A106" s="7" t="s">
        <v>909</v>
      </c>
      <c r="B106" s="7" t="s">
        <v>19</v>
      </c>
      <c r="C106" s="12" t="s">
        <v>1108</v>
      </c>
      <c r="D106" s="19">
        <v>45414</v>
      </c>
      <c r="E106" s="7" t="s">
        <v>20</v>
      </c>
      <c r="F106" s="20" t="s">
        <v>963</v>
      </c>
      <c r="G106" s="21" t="s">
        <v>1109</v>
      </c>
      <c r="H106" s="7" t="s">
        <v>1110</v>
      </c>
      <c r="I106" s="5">
        <v>357000000</v>
      </c>
      <c r="J106" s="4">
        <v>45414</v>
      </c>
      <c r="K106" s="18">
        <v>45778</v>
      </c>
      <c r="L106" s="18" t="s">
        <v>26</v>
      </c>
      <c r="M106" s="11" t="s">
        <v>1111</v>
      </c>
    </row>
    <row r="107" spans="1:13" ht="188.45">
      <c r="A107" s="7" t="s">
        <v>909</v>
      </c>
      <c r="B107" s="7" t="s">
        <v>19</v>
      </c>
      <c r="C107" s="12" t="s">
        <v>1112</v>
      </c>
      <c r="D107" s="19">
        <v>45415</v>
      </c>
      <c r="E107" s="7" t="s">
        <v>20</v>
      </c>
      <c r="F107" s="20" t="s">
        <v>963</v>
      </c>
      <c r="G107" s="21" t="s">
        <v>1113</v>
      </c>
      <c r="H107" s="7" t="s">
        <v>1114</v>
      </c>
      <c r="I107" s="5">
        <v>476000000</v>
      </c>
      <c r="J107" s="4">
        <v>45415</v>
      </c>
      <c r="K107" s="18">
        <v>45780</v>
      </c>
      <c r="L107" s="18" t="s">
        <v>26</v>
      </c>
      <c r="M107" s="11" t="s">
        <v>1115</v>
      </c>
    </row>
    <row r="108" spans="1:13" ht="104.45">
      <c r="A108" s="7" t="s">
        <v>909</v>
      </c>
      <c r="B108" s="7" t="s">
        <v>19</v>
      </c>
      <c r="C108" s="12" t="s">
        <v>1116</v>
      </c>
      <c r="D108" s="19">
        <v>45414</v>
      </c>
      <c r="E108" s="7" t="s">
        <v>20</v>
      </c>
      <c r="F108" s="20" t="s">
        <v>963</v>
      </c>
      <c r="G108" s="21" t="s">
        <v>1117</v>
      </c>
      <c r="H108" s="7" t="s">
        <v>1118</v>
      </c>
      <c r="I108" s="5">
        <v>357000000</v>
      </c>
      <c r="J108" s="4">
        <v>45414</v>
      </c>
      <c r="K108" s="18">
        <v>45779</v>
      </c>
      <c r="L108" s="18" t="s">
        <v>26</v>
      </c>
      <c r="M108" s="11" t="s">
        <v>1119</v>
      </c>
    </row>
    <row r="109" spans="1:13" ht="104.45">
      <c r="A109" s="7" t="s">
        <v>909</v>
      </c>
      <c r="B109" s="7" t="s">
        <v>19</v>
      </c>
      <c r="C109" s="12" t="s">
        <v>1120</v>
      </c>
      <c r="D109" s="19">
        <v>45414</v>
      </c>
      <c r="E109" s="7" t="s">
        <v>20</v>
      </c>
      <c r="F109" s="20" t="s">
        <v>963</v>
      </c>
      <c r="G109" s="21" t="s">
        <v>1121</v>
      </c>
      <c r="H109" s="7" t="s">
        <v>1122</v>
      </c>
      <c r="I109" s="5">
        <v>602000000</v>
      </c>
      <c r="J109" s="4">
        <v>45414</v>
      </c>
      <c r="K109" s="18">
        <v>45870</v>
      </c>
      <c r="L109" s="18" t="s">
        <v>26</v>
      </c>
      <c r="M109" s="11" t="s">
        <v>1123</v>
      </c>
    </row>
    <row r="110" spans="1:13" ht="188.45">
      <c r="A110" s="7" t="s">
        <v>49</v>
      </c>
      <c r="B110" s="7" t="s">
        <v>19</v>
      </c>
      <c r="C110" s="12" t="s">
        <v>1124</v>
      </c>
      <c r="D110" s="19">
        <v>45432</v>
      </c>
      <c r="E110" s="7" t="s">
        <v>85</v>
      </c>
      <c r="F110" s="20" t="s">
        <v>1125</v>
      </c>
      <c r="G110" s="21" t="s">
        <v>1126</v>
      </c>
      <c r="H110" s="7" t="s">
        <v>1127</v>
      </c>
      <c r="I110" s="5">
        <v>181614653</v>
      </c>
      <c r="J110" s="4">
        <v>45432</v>
      </c>
      <c r="K110" s="18">
        <v>45797</v>
      </c>
      <c r="L110" s="18" t="s">
        <v>26</v>
      </c>
      <c r="M110" s="11" t="s">
        <v>1128</v>
      </c>
    </row>
    <row r="111" spans="1:13" ht="188.45">
      <c r="A111" s="7" t="s">
        <v>1129</v>
      </c>
      <c r="B111" s="7" t="s">
        <v>19</v>
      </c>
      <c r="C111" s="12" t="s">
        <v>1130</v>
      </c>
      <c r="D111" s="19">
        <v>45433</v>
      </c>
      <c r="E111" s="7" t="s">
        <v>20</v>
      </c>
      <c r="F111" s="20" t="s">
        <v>1131</v>
      </c>
      <c r="G111" s="21" t="s">
        <v>1132</v>
      </c>
      <c r="H111" s="7" t="s">
        <v>1133</v>
      </c>
      <c r="I111" s="5">
        <v>33320000</v>
      </c>
      <c r="J111" s="4">
        <v>45433</v>
      </c>
      <c r="K111" s="18">
        <v>45657</v>
      </c>
      <c r="L111" s="18" t="s">
        <v>26</v>
      </c>
      <c r="M111" s="11" t="s">
        <v>1134</v>
      </c>
    </row>
    <row r="112" spans="1:13" ht="188.45">
      <c r="A112" s="7" t="s">
        <v>18</v>
      </c>
      <c r="B112" s="7" t="s">
        <v>19</v>
      </c>
      <c r="C112" s="12" t="s">
        <v>1135</v>
      </c>
      <c r="D112" s="19">
        <v>45419</v>
      </c>
      <c r="E112" s="7" t="s">
        <v>20</v>
      </c>
      <c r="F112" s="20" t="s">
        <v>1136</v>
      </c>
      <c r="G112" s="21" t="s">
        <v>1137</v>
      </c>
      <c r="H112" s="7" t="s">
        <v>1138</v>
      </c>
      <c r="I112" s="5">
        <v>34890800</v>
      </c>
      <c r="J112" s="4">
        <v>45447</v>
      </c>
      <c r="K112" s="18">
        <v>45507</v>
      </c>
      <c r="L112" s="18" t="s">
        <v>26</v>
      </c>
      <c r="M112" s="11" t="s">
        <v>1139</v>
      </c>
    </row>
    <row r="113" spans="1:13" ht="144.94999999999999">
      <c r="A113" s="7" t="s">
        <v>675</v>
      </c>
      <c r="B113" s="7" t="s">
        <v>19</v>
      </c>
      <c r="C113" s="12" t="s">
        <v>1140</v>
      </c>
      <c r="D113" s="19">
        <v>45420</v>
      </c>
      <c r="E113" s="7" t="s">
        <v>20</v>
      </c>
      <c r="F113" s="20" t="s">
        <v>1141</v>
      </c>
      <c r="G113" s="21" t="s">
        <v>1142</v>
      </c>
      <c r="H113" s="7" t="s">
        <v>1143</v>
      </c>
      <c r="I113" s="5">
        <v>59500000</v>
      </c>
      <c r="J113" s="4">
        <v>45420</v>
      </c>
      <c r="K113" s="18">
        <v>45657</v>
      </c>
      <c r="L113" s="18" t="s">
        <v>26</v>
      </c>
      <c r="M113" s="11" t="s">
        <v>1144</v>
      </c>
    </row>
    <row r="114" spans="1:13" ht="91.5">
      <c r="A114" s="7" t="s">
        <v>909</v>
      </c>
      <c r="B114" s="7" t="s">
        <v>19</v>
      </c>
      <c r="C114" s="12" t="s">
        <v>1145</v>
      </c>
      <c r="D114" s="19">
        <v>45420</v>
      </c>
      <c r="E114" s="7" t="s">
        <v>20</v>
      </c>
      <c r="F114" s="20" t="s">
        <v>972</v>
      </c>
      <c r="G114" s="21" t="s">
        <v>1146</v>
      </c>
      <c r="H114" s="7" t="s">
        <v>1147</v>
      </c>
      <c r="I114" s="5">
        <v>178500000</v>
      </c>
      <c r="J114" s="4">
        <v>45420</v>
      </c>
      <c r="K114" s="18">
        <v>45784</v>
      </c>
      <c r="L114" s="18" t="s">
        <v>26</v>
      </c>
      <c r="M114" s="11" t="s">
        <v>1148</v>
      </c>
    </row>
    <row r="115" spans="1:13" ht="104.45">
      <c r="A115" s="7" t="s">
        <v>163</v>
      </c>
      <c r="B115" s="7" t="s">
        <v>19</v>
      </c>
      <c r="C115" s="12" t="s">
        <v>1149</v>
      </c>
      <c r="D115" s="19">
        <v>45426</v>
      </c>
      <c r="E115" s="7" t="s">
        <v>20</v>
      </c>
      <c r="F115" s="20" t="s">
        <v>1150</v>
      </c>
      <c r="G115" s="21" t="s">
        <v>1151</v>
      </c>
      <c r="H115" s="7" t="s">
        <v>1152</v>
      </c>
      <c r="I115" s="5">
        <v>90440000</v>
      </c>
      <c r="J115" s="4">
        <v>45429</v>
      </c>
      <c r="K115" s="18">
        <v>45794</v>
      </c>
      <c r="L115" s="18" t="s">
        <v>26</v>
      </c>
      <c r="M115" s="11" t="s">
        <v>1153</v>
      </c>
    </row>
    <row r="116" spans="1:13" ht="188.45">
      <c r="A116" s="7" t="s">
        <v>909</v>
      </c>
      <c r="B116" s="7" t="s">
        <v>19</v>
      </c>
      <c r="C116" s="12" t="s">
        <v>1154</v>
      </c>
      <c r="D116" s="19">
        <v>45428</v>
      </c>
      <c r="E116" s="7" t="s">
        <v>20</v>
      </c>
      <c r="F116" s="20" t="s">
        <v>972</v>
      </c>
      <c r="G116" s="21" t="s">
        <v>1155</v>
      </c>
      <c r="H116" s="7" t="s">
        <v>1156</v>
      </c>
      <c r="I116" s="5">
        <v>178500000</v>
      </c>
      <c r="J116" s="4">
        <v>45428</v>
      </c>
      <c r="K116" s="18">
        <v>45793</v>
      </c>
      <c r="L116" s="18" t="s">
        <v>26</v>
      </c>
      <c r="M116" s="11" t="s">
        <v>1157</v>
      </c>
    </row>
    <row r="117" spans="1:13" ht="144.94999999999999">
      <c r="A117" s="7" t="s">
        <v>807</v>
      </c>
      <c r="B117" s="7" t="s">
        <v>19</v>
      </c>
      <c r="C117" s="12" t="s">
        <v>1158</v>
      </c>
      <c r="D117" s="19">
        <v>45432</v>
      </c>
      <c r="E117" s="7" t="s">
        <v>20</v>
      </c>
      <c r="F117" s="20" t="s">
        <v>1159</v>
      </c>
      <c r="G117" s="21" t="s">
        <v>1160</v>
      </c>
      <c r="H117" s="7" t="s">
        <v>1161</v>
      </c>
      <c r="I117" s="5">
        <v>12180000</v>
      </c>
      <c r="J117" s="4">
        <v>45432</v>
      </c>
      <c r="K117" s="18">
        <v>45616</v>
      </c>
      <c r="L117" s="18" t="s">
        <v>26</v>
      </c>
      <c r="M117" s="11" t="s">
        <v>1162</v>
      </c>
    </row>
    <row r="118" spans="1:13" ht="144.94999999999999">
      <c r="A118" s="7" t="s">
        <v>770</v>
      </c>
      <c r="B118" s="7" t="s">
        <v>19</v>
      </c>
      <c r="C118" s="12" t="s">
        <v>1163</v>
      </c>
      <c r="D118" s="19">
        <v>45432</v>
      </c>
      <c r="E118" s="7" t="s">
        <v>20</v>
      </c>
      <c r="F118" s="20" t="s">
        <v>1164</v>
      </c>
      <c r="G118" s="21" t="s">
        <v>1165</v>
      </c>
      <c r="H118" s="7" t="s">
        <v>1166</v>
      </c>
      <c r="I118" s="5">
        <v>9758000</v>
      </c>
      <c r="J118" s="4">
        <v>45454</v>
      </c>
      <c r="K118" s="18">
        <v>45456</v>
      </c>
      <c r="L118" s="18" t="s">
        <v>26</v>
      </c>
      <c r="M118" s="11" t="s">
        <v>1167</v>
      </c>
    </row>
    <row r="119" spans="1:13" ht="188.45">
      <c r="A119" s="7" t="s">
        <v>28</v>
      </c>
      <c r="B119" s="7" t="s">
        <v>29</v>
      </c>
      <c r="C119" s="12" t="s">
        <v>1168</v>
      </c>
      <c r="D119" s="19">
        <v>45432</v>
      </c>
      <c r="E119" s="7" t="s">
        <v>20</v>
      </c>
      <c r="F119" s="20" t="s">
        <v>1169</v>
      </c>
      <c r="G119" s="21" t="s">
        <v>1170</v>
      </c>
      <c r="H119" s="7" t="s">
        <v>1171</v>
      </c>
      <c r="I119" s="5">
        <v>162934715975</v>
      </c>
      <c r="J119" s="4">
        <v>45444</v>
      </c>
      <c r="K119" s="18">
        <v>46904</v>
      </c>
      <c r="L119" s="18" t="s">
        <v>40</v>
      </c>
      <c r="M119" s="11" t="s">
        <v>1172</v>
      </c>
    </row>
    <row r="120" spans="1:13" ht="117.6">
      <c r="A120" s="7" t="s">
        <v>909</v>
      </c>
      <c r="B120" s="7" t="s">
        <v>19</v>
      </c>
      <c r="C120" s="12" t="s">
        <v>1173</v>
      </c>
      <c r="D120" s="19">
        <v>45433</v>
      </c>
      <c r="E120" s="7" t="s">
        <v>20</v>
      </c>
      <c r="F120" s="20" t="s">
        <v>1174</v>
      </c>
      <c r="G120" s="21" t="s">
        <v>1175</v>
      </c>
      <c r="H120" s="7" t="s">
        <v>1176</v>
      </c>
      <c r="I120" s="5">
        <v>178500000</v>
      </c>
      <c r="J120" s="4">
        <v>45433</v>
      </c>
      <c r="K120" s="18">
        <v>45797</v>
      </c>
      <c r="L120" s="18" t="s">
        <v>26</v>
      </c>
      <c r="M120" s="11" t="s">
        <v>1177</v>
      </c>
    </row>
    <row r="121" spans="1:13" ht="144.94999999999999">
      <c r="A121" s="7" t="s">
        <v>909</v>
      </c>
      <c r="B121" s="7" t="s">
        <v>19</v>
      </c>
      <c r="C121" s="12" t="s">
        <v>1178</v>
      </c>
      <c r="D121" s="19">
        <v>45433</v>
      </c>
      <c r="E121" s="7" t="s">
        <v>20</v>
      </c>
      <c r="F121" s="20" t="s">
        <v>1179</v>
      </c>
      <c r="G121" s="21" t="s">
        <v>1180</v>
      </c>
      <c r="H121" s="7" t="s">
        <v>1181</v>
      </c>
      <c r="I121" s="5">
        <v>64974000</v>
      </c>
      <c r="J121" s="4">
        <v>45435</v>
      </c>
      <c r="K121" s="18">
        <v>45435</v>
      </c>
      <c r="L121" s="18" t="s">
        <v>26</v>
      </c>
      <c r="M121" s="11" t="s">
        <v>1182</v>
      </c>
    </row>
    <row r="122" spans="1:13" ht="91.5">
      <c r="A122" s="7" t="s">
        <v>909</v>
      </c>
      <c r="B122" s="7" t="s">
        <v>19</v>
      </c>
      <c r="C122" s="12" t="s">
        <v>1183</v>
      </c>
      <c r="D122" s="19">
        <v>45433</v>
      </c>
      <c r="E122" s="7" t="s">
        <v>20</v>
      </c>
      <c r="F122" s="20" t="s">
        <v>972</v>
      </c>
      <c r="G122" s="21" t="s">
        <v>1184</v>
      </c>
      <c r="H122" s="7" t="s">
        <v>1185</v>
      </c>
      <c r="I122" s="5">
        <v>178500000</v>
      </c>
      <c r="J122" s="4">
        <v>45433</v>
      </c>
      <c r="K122" s="18">
        <v>45797</v>
      </c>
      <c r="L122" s="18" t="s">
        <v>26</v>
      </c>
      <c r="M122" s="11" t="s">
        <v>1186</v>
      </c>
    </row>
    <row r="123" spans="1:13" ht="188.45">
      <c r="A123" s="7" t="s">
        <v>18</v>
      </c>
      <c r="B123" s="7" t="s">
        <v>19</v>
      </c>
      <c r="C123" s="12" t="s">
        <v>1187</v>
      </c>
      <c r="D123" s="19">
        <v>45435</v>
      </c>
      <c r="E123" s="7" t="s">
        <v>20</v>
      </c>
      <c r="F123" s="20" t="s">
        <v>1188</v>
      </c>
      <c r="G123" s="21" t="s">
        <v>1189</v>
      </c>
      <c r="H123" s="7" t="s">
        <v>1190</v>
      </c>
      <c r="I123" s="5">
        <v>3000000</v>
      </c>
      <c r="J123" s="4">
        <v>45441</v>
      </c>
      <c r="K123" s="18">
        <v>45443</v>
      </c>
      <c r="L123" s="18" t="s">
        <v>26</v>
      </c>
      <c r="M123" s="11" t="s">
        <v>1191</v>
      </c>
    </row>
    <row r="124" spans="1:13" ht="188.45">
      <c r="A124" s="7" t="s">
        <v>49</v>
      </c>
      <c r="B124" s="7" t="s">
        <v>19</v>
      </c>
      <c r="C124" s="12" t="s">
        <v>1192</v>
      </c>
      <c r="D124" s="19">
        <v>45435</v>
      </c>
      <c r="E124" s="7" t="s">
        <v>85</v>
      </c>
      <c r="F124" s="20" t="s">
        <v>1193</v>
      </c>
      <c r="G124" s="21" t="s">
        <v>1194</v>
      </c>
      <c r="H124" s="7" t="s">
        <v>1195</v>
      </c>
      <c r="I124" s="5">
        <v>2524330</v>
      </c>
      <c r="J124" s="4">
        <v>45435</v>
      </c>
      <c r="K124" s="18">
        <v>45448</v>
      </c>
      <c r="L124" s="18" t="s">
        <v>26</v>
      </c>
      <c r="M124" s="11" t="s">
        <v>1196</v>
      </c>
    </row>
    <row r="125" spans="1:13" ht="65.45">
      <c r="A125" s="7" t="s">
        <v>49</v>
      </c>
      <c r="B125" s="7" t="s">
        <v>19</v>
      </c>
      <c r="C125" s="12" t="s">
        <v>1197</v>
      </c>
      <c r="D125" s="19">
        <v>45441</v>
      </c>
      <c r="E125" s="7" t="s">
        <v>85</v>
      </c>
      <c r="F125" s="20" t="s">
        <v>1198</v>
      </c>
      <c r="G125" s="21" t="s">
        <v>1199</v>
      </c>
      <c r="H125" s="7" t="s">
        <v>1200</v>
      </c>
      <c r="I125" s="5">
        <v>16779000</v>
      </c>
      <c r="J125" s="4">
        <v>45441</v>
      </c>
      <c r="K125" s="18">
        <v>45472</v>
      </c>
      <c r="L125" s="18" t="s">
        <v>26</v>
      </c>
      <c r="M125" s="11" t="s">
        <v>1201</v>
      </c>
    </row>
    <row r="126" spans="1:13" ht="43.5">
      <c r="A126" s="7" t="s">
        <v>128</v>
      </c>
      <c r="B126" s="7" t="s">
        <v>19</v>
      </c>
      <c r="C126" s="12" t="s">
        <v>1202</v>
      </c>
      <c r="D126" s="19">
        <v>45441</v>
      </c>
      <c r="E126" s="7" t="s">
        <v>69</v>
      </c>
      <c r="F126" s="20" t="s">
        <v>1203</v>
      </c>
      <c r="G126" s="21" t="s">
        <v>131</v>
      </c>
      <c r="H126" s="7" t="s">
        <v>132</v>
      </c>
      <c r="I126" s="5">
        <v>26299000</v>
      </c>
      <c r="J126" s="4">
        <v>45441</v>
      </c>
      <c r="K126" s="18">
        <v>45657</v>
      </c>
      <c r="L126" s="18" t="s">
        <v>26</v>
      </c>
      <c r="M126" s="11" t="s">
        <v>1204</v>
      </c>
    </row>
    <row r="127" spans="1:13" ht="144.94999999999999">
      <c r="A127" s="7" t="s">
        <v>770</v>
      </c>
      <c r="B127" s="7" t="s">
        <v>19</v>
      </c>
      <c r="C127" s="12" t="s">
        <v>1205</v>
      </c>
      <c r="D127" s="19">
        <v>45441</v>
      </c>
      <c r="E127" s="7" t="s">
        <v>20</v>
      </c>
      <c r="F127" s="20" t="s">
        <v>1206</v>
      </c>
      <c r="G127" s="21" t="s">
        <v>1207</v>
      </c>
      <c r="H127" s="7" t="s">
        <v>1208</v>
      </c>
      <c r="I127" s="5">
        <v>28827750</v>
      </c>
      <c r="J127" s="4">
        <v>45454</v>
      </c>
      <c r="K127" s="18">
        <v>45455</v>
      </c>
      <c r="L127" s="18" t="s">
        <v>26</v>
      </c>
      <c r="M127" s="11" t="s">
        <v>1209</v>
      </c>
    </row>
    <row r="128" spans="1:13" ht="104.45">
      <c r="A128" s="7" t="s">
        <v>807</v>
      </c>
      <c r="B128" s="7" t="s">
        <v>29</v>
      </c>
      <c r="C128" s="12" t="s">
        <v>1210</v>
      </c>
      <c r="D128" s="19">
        <v>45443</v>
      </c>
      <c r="E128" s="7" t="s">
        <v>20</v>
      </c>
      <c r="F128" s="20" t="s">
        <v>1211</v>
      </c>
      <c r="G128" s="21" t="s">
        <v>1212</v>
      </c>
      <c r="H128" s="7" t="s">
        <v>1213</v>
      </c>
      <c r="I128" s="5">
        <v>19028508997</v>
      </c>
      <c r="J128" s="4">
        <v>45447</v>
      </c>
      <c r="K128" s="18">
        <v>46173</v>
      </c>
      <c r="L128" s="18" t="s">
        <v>26</v>
      </c>
      <c r="M128" s="11" t="s">
        <v>1214</v>
      </c>
    </row>
    <row r="129" spans="1:13" ht="144.94999999999999">
      <c r="A129" s="7" t="s">
        <v>49</v>
      </c>
      <c r="B129" s="7" t="s">
        <v>19</v>
      </c>
      <c r="C129" s="12" t="s">
        <v>1215</v>
      </c>
      <c r="D129" s="19">
        <v>45448</v>
      </c>
      <c r="E129" s="7" t="s">
        <v>69</v>
      </c>
      <c r="F129" s="20" t="s">
        <v>1216</v>
      </c>
      <c r="G129" s="21" t="s">
        <v>1126</v>
      </c>
      <c r="H129" s="7" t="s">
        <v>1217</v>
      </c>
      <c r="I129" s="5">
        <v>4743248</v>
      </c>
      <c r="J129" s="4">
        <v>45448</v>
      </c>
      <c r="K129" s="18">
        <v>45473</v>
      </c>
      <c r="L129" s="18" t="s">
        <v>26</v>
      </c>
      <c r="M129" s="11" t="s">
        <v>1218</v>
      </c>
    </row>
    <row r="130" spans="1:13" ht="65.45">
      <c r="A130" s="7" t="s">
        <v>49</v>
      </c>
      <c r="B130" s="7" t="s">
        <v>19</v>
      </c>
      <c r="C130" s="12" t="s">
        <v>1219</v>
      </c>
      <c r="D130" s="19">
        <v>45450</v>
      </c>
      <c r="E130" s="7" t="s">
        <v>69</v>
      </c>
      <c r="F130" s="20" t="s">
        <v>1220</v>
      </c>
      <c r="G130" s="21" t="s">
        <v>1194</v>
      </c>
      <c r="H130" s="7" t="s">
        <v>1221</v>
      </c>
      <c r="I130" s="5">
        <v>34806471</v>
      </c>
      <c r="J130" s="4">
        <v>45450</v>
      </c>
      <c r="K130" s="18">
        <v>45458</v>
      </c>
      <c r="L130" s="18" t="s">
        <v>26</v>
      </c>
      <c r="M130" s="11" t="s">
        <v>1222</v>
      </c>
    </row>
    <row r="131" spans="1:13" ht="188.45">
      <c r="A131" s="7" t="s">
        <v>49</v>
      </c>
      <c r="B131" s="7" t="s">
        <v>19</v>
      </c>
      <c r="C131" s="12" t="s">
        <v>1223</v>
      </c>
      <c r="D131" s="19">
        <v>45450</v>
      </c>
      <c r="E131" s="7" t="s">
        <v>20</v>
      </c>
      <c r="F131" s="20" t="s">
        <v>1224</v>
      </c>
      <c r="G131" s="21" t="s">
        <v>1225</v>
      </c>
      <c r="H131" s="7" t="s">
        <v>1226</v>
      </c>
      <c r="I131" s="5">
        <v>11750000</v>
      </c>
      <c r="J131" s="4">
        <v>45450</v>
      </c>
      <c r="K131" s="18">
        <v>45480</v>
      </c>
      <c r="L131" s="18" t="s">
        <v>26</v>
      </c>
      <c r="M131" s="11" t="s">
        <v>1227</v>
      </c>
    </row>
    <row r="132" spans="1:13" ht="78.599999999999994">
      <c r="A132" s="7" t="s">
        <v>1228</v>
      </c>
      <c r="B132" s="7" t="s">
        <v>19</v>
      </c>
      <c r="C132" s="12" t="s">
        <v>1229</v>
      </c>
      <c r="D132" s="19">
        <v>45455</v>
      </c>
      <c r="E132" s="7" t="s">
        <v>20</v>
      </c>
      <c r="F132" s="20" t="s">
        <v>1230</v>
      </c>
      <c r="G132" s="21" t="s">
        <v>1231</v>
      </c>
      <c r="H132" s="7" t="s">
        <v>1232</v>
      </c>
      <c r="I132" s="5">
        <v>85100000</v>
      </c>
      <c r="J132" s="4">
        <v>45481</v>
      </c>
      <c r="K132" s="18">
        <v>46387</v>
      </c>
      <c r="L132" s="18" t="s">
        <v>40</v>
      </c>
      <c r="M132" s="11" t="s">
        <v>1233</v>
      </c>
    </row>
    <row r="133" spans="1:13" ht="78.599999999999994">
      <c r="A133" s="7" t="s">
        <v>134</v>
      </c>
      <c r="B133" s="7" t="s">
        <v>19</v>
      </c>
      <c r="C133" s="12" t="s">
        <v>1234</v>
      </c>
      <c r="D133" s="19">
        <v>45455</v>
      </c>
      <c r="E133" s="7" t="s">
        <v>20</v>
      </c>
      <c r="F133" s="20" t="s">
        <v>1235</v>
      </c>
      <c r="G133" s="21" t="s">
        <v>1236</v>
      </c>
      <c r="H133" s="7" t="s">
        <v>1237</v>
      </c>
      <c r="I133" s="5">
        <v>57120000</v>
      </c>
      <c r="J133" s="4">
        <v>45455</v>
      </c>
      <c r="K133" s="18">
        <v>45485</v>
      </c>
      <c r="L133" s="18" t="s">
        <v>26</v>
      </c>
      <c r="M133" s="11" t="s">
        <v>1238</v>
      </c>
    </row>
    <row r="134" spans="1:13" ht="144.94999999999999">
      <c r="A134" s="7" t="s">
        <v>770</v>
      </c>
      <c r="B134" s="7" t="s">
        <v>19</v>
      </c>
      <c r="C134" s="12" t="s">
        <v>1239</v>
      </c>
      <c r="D134" s="19">
        <v>45455</v>
      </c>
      <c r="E134" s="7" t="s">
        <v>20</v>
      </c>
      <c r="F134" s="20" t="s">
        <v>1240</v>
      </c>
      <c r="G134" s="21" t="s">
        <v>1241</v>
      </c>
      <c r="H134" s="7" t="s">
        <v>1242</v>
      </c>
      <c r="I134" s="5">
        <v>65000000</v>
      </c>
      <c r="J134" s="4">
        <v>45483</v>
      </c>
      <c r="K134" s="18">
        <v>45808</v>
      </c>
      <c r="L134" s="18" t="s">
        <v>26</v>
      </c>
      <c r="M134" s="11" t="s">
        <v>1243</v>
      </c>
    </row>
    <row r="135" spans="1:13" ht="52.5">
      <c r="A135" s="7" t="s">
        <v>49</v>
      </c>
      <c r="B135" s="7" t="s">
        <v>19</v>
      </c>
      <c r="C135" s="12" t="s">
        <v>1244</v>
      </c>
      <c r="D135" s="19">
        <v>45456</v>
      </c>
      <c r="E135" s="7" t="s">
        <v>69</v>
      </c>
      <c r="F135" s="20" t="s">
        <v>1245</v>
      </c>
      <c r="G135" s="21" t="s">
        <v>1246</v>
      </c>
      <c r="H135" s="7" t="s">
        <v>1247</v>
      </c>
      <c r="I135" s="5">
        <v>248417100</v>
      </c>
      <c r="J135" s="4">
        <v>45456</v>
      </c>
      <c r="K135" s="18">
        <v>45486</v>
      </c>
      <c r="L135" s="18" t="s">
        <v>26</v>
      </c>
      <c r="M135" s="11" t="s">
        <v>1248</v>
      </c>
    </row>
    <row r="136" spans="1:13" ht="144.94999999999999">
      <c r="A136" s="7" t="s">
        <v>813</v>
      </c>
      <c r="B136" s="7" t="s">
        <v>19</v>
      </c>
      <c r="C136" s="12" t="s">
        <v>1249</v>
      </c>
      <c r="D136" s="19">
        <v>45463</v>
      </c>
      <c r="E136" s="7" t="s">
        <v>20</v>
      </c>
      <c r="F136" s="20" t="s">
        <v>1250</v>
      </c>
      <c r="G136" s="21" t="s">
        <v>1251</v>
      </c>
      <c r="H136" s="7" t="s">
        <v>1252</v>
      </c>
      <c r="I136" s="5">
        <v>24000000</v>
      </c>
      <c r="J136" s="4">
        <v>45463</v>
      </c>
      <c r="K136" s="18">
        <v>45584</v>
      </c>
      <c r="L136" s="18" t="s">
        <v>26</v>
      </c>
      <c r="M136" s="11" t="s">
        <v>1253</v>
      </c>
    </row>
    <row r="137" spans="1:13" ht="91.5">
      <c r="A137" s="7" t="s">
        <v>128</v>
      </c>
      <c r="B137" s="7" t="s">
        <v>260</v>
      </c>
      <c r="C137" s="12" t="s">
        <v>1254</v>
      </c>
      <c r="D137" s="19">
        <v>45464</v>
      </c>
      <c r="E137" s="7" t="s">
        <v>20</v>
      </c>
      <c r="F137" s="20" t="s">
        <v>1255</v>
      </c>
      <c r="G137" s="21" t="s">
        <v>1256</v>
      </c>
      <c r="H137" s="7" t="s">
        <v>1257</v>
      </c>
      <c r="I137" s="5">
        <v>928200</v>
      </c>
      <c r="J137" s="4">
        <v>45465</v>
      </c>
      <c r="K137" s="18">
        <v>45466</v>
      </c>
      <c r="L137" s="18" t="s">
        <v>26</v>
      </c>
      <c r="M137" s="11" t="s">
        <v>1258</v>
      </c>
    </row>
    <row r="138" spans="1:13" ht="91.5">
      <c r="A138" s="7" t="s">
        <v>909</v>
      </c>
      <c r="B138" s="7" t="s">
        <v>19</v>
      </c>
      <c r="C138" s="12" t="s">
        <v>1259</v>
      </c>
      <c r="D138" s="19">
        <v>45468</v>
      </c>
      <c r="E138" s="7" t="s">
        <v>20</v>
      </c>
      <c r="F138" s="20" t="s">
        <v>972</v>
      </c>
      <c r="G138" s="21" t="s">
        <v>1260</v>
      </c>
      <c r="H138" s="7" t="s">
        <v>1261</v>
      </c>
      <c r="I138" s="5">
        <v>476000000</v>
      </c>
      <c r="J138" s="4">
        <v>45468</v>
      </c>
      <c r="K138" s="18">
        <v>45833</v>
      </c>
      <c r="L138" s="18" t="s">
        <v>26</v>
      </c>
      <c r="M138" s="11" t="s">
        <v>1262</v>
      </c>
    </row>
    <row r="139" spans="1:13" ht="144.94999999999999">
      <c r="A139" s="7" t="s">
        <v>909</v>
      </c>
      <c r="B139" s="7" t="s">
        <v>19</v>
      </c>
      <c r="C139" s="12" t="s">
        <v>1263</v>
      </c>
      <c r="D139" s="19">
        <v>45468</v>
      </c>
      <c r="E139" s="7" t="s">
        <v>20</v>
      </c>
      <c r="F139" s="20" t="s">
        <v>972</v>
      </c>
      <c r="G139" s="21" t="s">
        <v>1264</v>
      </c>
      <c r="H139" s="7" t="s">
        <v>1265</v>
      </c>
      <c r="I139" s="5">
        <v>178500000</v>
      </c>
      <c r="J139" s="4">
        <v>45468</v>
      </c>
      <c r="K139" s="18">
        <v>45832</v>
      </c>
      <c r="L139" s="18" t="s">
        <v>26</v>
      </c>
      <c r="M139" s="11" t="s">
        <v>1266</v>
      </c>
    </row>
    <row r="140" spans="1:13" ht="144.94999999999999">
      <c r="A140" s="7" t="s">
        <v>909</v>
      </c>
      <c r="B140" s="7" t="s">
        <v>19</v>
      </c>
      <c r="C140" s="12" t="s">
        <v>1267</v>
      </c>
      <c r="D140" s="19">
        <v>45470</v>
      </c>
      <c r="E140" s="7" t="s">
        <v>20</v>
      </c>
      <c r="F140" s="20" t="s">
        <v>1268</v>
      </c>
      <c r="G140" s="21" t="s">
        <v>1269</v>
      </c>
      <c r="H140" s="7" t="s">
        <v>1270</v>
      </c>
      <c r="I140" s="5">
        <v>4626553</v>
      </c>
      <c r="J140" s="4">
        <v>45470</v>
      </c>
      <c r="K140" s="18">
        <v>45657</v>
      </c>
      <c r="L140" s="18" t="s">
        <v>26</v>
      </c>
      <c r="M140" s="11" t="s">
        <v>1271</v>
      </c>
    </row>
    <row r="141" spans="1:13" ht="91.5">
      <c r="A141" s="7" t="s">
        <v>909</v>
      </c>
      <c r="B141" s="7" t="s">
        <v>19</v>
      </c>
      <c r="C141" s="12" t="s">
        <v>1272</v>
      </c>
      <c r="D141" s="19">
        <v>45470</v>
      </c>
      <c r="E141" s="7" t="s">
        <v>20</v>
      </c>
      <c r="F141" s="20" t="s">
        <v>972</v>
      </c>
      <c r="G141" s="21" t="s">
        <v>1273</v>
      </c>
      <c r="H141" s="7" t="s">
        <v>1274</v>
      </c>
      <c r="I141" s="5">
        <v>476000000</v>
      </c>
      <c r="J141" s="4">
        <v>45470</v>
      </c>
      <c r="K141" s="18">
        <v>45835</v>
      </c>
      <c r="L141" s="18" t="s">
        <v>26</v>
      </c>
      <c r="M141" s="11" t="s">
        <v>1275</v>
      </c>
    </row>
    <row r="142" spans="1:13" ht="144.94999999999999">
      <c r="A142" s="7" t="s">
        <v>1129</v>
      </c>
      <c r="B142" s="7" t="s">
        <v>19</v>
      </c>
      <c r="C142" s="12" t="s">
        <v>1276</v>
      </c>
      <c r="D142" s="19">
        <v>45470</v>
      </c>
      <c r="E142" s="7" t="s">
        <v>20</v>
      </c>
      <c r="F142" s="20" t="s">
        <v>1277</v>
      </c>
      <c r="G142" s="21" t="s">
        <v>1278</v>
      </c>
      <c r="H142" s="7" t="s">
        <v>1279</v>
      </c>
      <c r="I142" s="5">
        <v>2191320000</v>
      </c>
      <c r="J142" s="4">
        <v>45474</v>
      </c>
      <c r="K142" s="18">
        <v>46568</v>
      </c>
      <c r="L142" s="18" t="s">
        <v>40</v>
      </c>
      <c r="M142" s="11" t="s">
        <v>1280</v>
      </c>
    </row>
    <row r="143" spans="1:13" ht="144.94999999999999">
      <c r="A143" s="7" t="s">
        <v>909</v>
      </c>
      <c r="B143" s="7" t="s">
        <v>19</v>
      </c>
      <c r="C143" s="12" t="s">
        <v>1281</v>
      </c>
      <c r="D143" s="19">
        <v>45475</v>
      </c>
      <c r="E143" s="7" t="s">
        <v>20</v>
      </c>
      <c r="F143" s="20" t="s">
        <v>1174</v>
      </c>
      <c r="G143" s="21" t="s">
        <v>1282</v>
      </c>
      <c r="H143" s="7" t="s">
        <v>1283</v>
      </c>
      <c r="I143" s="5">
        <v>476000000</v>
      </c>
      <c r="J143" s="4">
        <v>45475</v>
      </c>
      <c r="K143" s="18">
        <v>45840</v>
      </c>
      <c r="L143" s="18" t="s">
        <v>26</v>
      </c>
      <c r="M143" s="11" t="s">
        <v>1284</v>
      </c>
    </row>
    <row r="144" spans="1:13" ht="144.94999999999999">
      <c r="A144" s="7" t="s">
        <v>770</v>
      </c>
      <c r="B144" s="7" t="s">
        <v>19</v>
      </c>
      <c r="C144" s="12" t="s">
        <v>1285</v>
      </c>
      <c r="D144" s="19">
        <v>45478</v>
      </c>
      <c r="E144" s="7" t="s">
        <v>20</v>
      </c>
      <c r="F144" s="20" t="s">
        <v>1286</v>
      </c>
      <c r="G144" s="21" t="s">
        <v>1287</v>
      </c>
      <c r="H144" s="7" t="s">
        <v>1288</v>
      </c>
      <c r="I144" s="5">
        <v>47943910</v>
      </c>
      <c r="J144" s="4">
        <v>45478</v>
      </c>
      <c r="K144" s="18">
        <v>45657</v>
      </c>
      <c r="L144" s="18" t="s">
        <v>26</v>
      </c>
      <c r="M144" s="11" t="s">
        <v>1289</v>
      </c>
    </row>
    <row r="145" spans="1:13" ht="144.94999999999999">
      <c r="A145" s="7" t="s">
        <v>18</v>
      </c>
      <c r="B145" s="7" t="s">
        <v>19</v>
      </c>
      <c r="C145" s="12" t="s">
        <v>1290</v>
      </c>
      <c r="D145" s="19">
        <v>45477</v>
      </c>
      <c r="E145" s="7" t="s">
        <v>20</v>
      </c>
      <c r="F145" s="20" t="s">
        <v>1291</v>
      </c>
      <c r="G145" s="21" t="s">
        <v>1292</v>
      </c>
      <c r="H145" s="7" t="s">
        <v>1293</v>
      </c>
      <c r="I145" s="5">
        <v>2021000</v>
      </c>
      <c r="J145" s="4">
        <v>45477</v>
      </c>
      <c r="K145" s="18">
        <v>45565</v>
      </c>
      <c r="L145" s="18" t="s">
        <v>26</v>
      </c>
      <c r="M145" s="11" t="s">
        <v>1294</v>
      </c>
    </row>
    <row r="146" spans="1:13" ht="78.599999999999994">
      <c r="A146" s="7" t="s">
        <v>49</v>
      </c>
      <c r="B146" s="7" t="s">
        <v>29</v>
      </c>
      <c r="C146" s="12" t="s">
        <v>1295</v>
      </c>
      <c r="D146" s="19">
        <v>45477</v>
      </c>
      <c r="E146" s="7" t="s">
        <v>1296</v>
      </c>
      <c r="F146" s="20" t="s">
        <v>1297</v>
      </c>
      <c r="G146" s="21" t="s">
        <v>1298</v>
      </c>
      <c r="H146" s="7" t="s">
        <v>1299</v>
      </c>
      <c r="I146" s="5">
        <v>6526981960</v>
      </c>
      <c r="J146" s="4">
        <v>45478</v>
      </c>
      <c r="K146" s="18">
        <v>46572</v>
      </c>
      <c r="L146" s="18" t="s">
        <v>40</v>
      </c>
      <c r="M146" s="11" t="s">
        <v>1300</v>
      </c>
    </row>
    <row r="147" spans="1:13" ht="144.94999999999999">
      <c r="A147" s="7" t="s">
        <v>1301</v>
      </c>
      <c r="B147" s="7" t="s">
        <v>19</v>
      </c>
      <c r="C147" s="12" t="s">
        <v>1302</v>
      </c>
      <c r="D147" s="19">
        <v>45477</v>
      </c>
      <c r="E147" s="7" t="s">
        <v>20</v>
      </c>
      <c r="F147" s="20" t="s">
        <v>1303</v>
      </c>
      <c r="G147" s="21" t="s">
        <v>1304</v>
      </c>
      <c r="H147" s="7" t="s">
        <v>1305</v>
      </c>
      <c r="I147" s="5">
        <v>12972000</v>
      </c>
      <c r="J147" s="4">
        <v>45489</v>
      </c>
      <c r="K147" s="18">
        <v>45657</v>
      </c>
      <c r="L147" s="18" t="s">
        <v>26</v>
      </c>
      <c r="M147" s="11" t="s">
        <v>1306</v>
      </c>
    </row>
    <row r="148" spans="1:13" ht="144.94999999999999">
      <c r="A148" s="7" t="s">
        <v>1301</v>
      </c>
      <c r="B148" s="7" t="s">
        <v>19</v>
      </c>
      <c r="C148" s="12" t="s">
        <v>1307</v>
      </c>
      <c r="D148" s="19">
        <v>45478</v>
      </c>
      <c r="E148" s="7" t="s">
        <v>20</v>
      </c>
      <c r="F148" s="20" t="s">
        <v>1303</v>
      </c>
      <c r="G148" s="21" t="s">
        <v>1308</v>
      </c>
      <c r="H148" s="7" t="s">
        <v>1309</v>
      </c>
      <c r="I148" s="5">
        <v>12972000</v>
      </c>
      <c r="J148" s="4">
        <v>45489</v>
      </c>
      <c r="K148" s="18">
        <v>45657</v>
      </c>
      <c r="L148" s="18" t="s">
        <v>26</v>
      </c>
      <c r="M148" s="11" t="s">
        <v>1310</v>
      </c>
    </row>
    <row r="149" spans="1:13" ht="144.94999999999999">
      <c r="A149" s="7" t="s">
        <v>909</v>
      </c>
      <c r="B149" s="7" t="s">
        <v>19</v>
      </c>
      <c r="C149" s="12" t="s">
        <v>1311</v>
      </c>
      <c r="D149" s="19">
        <v>45481</v>
      </c>
      <c r="E149" s="7" t="s">
        <v>20</v>
      </c>
      <c r="F149" s="20" t="s">
        <v>1174</v>
      </c>
      <c r="G149" s="21" t="s">
        <v>1312</v>
      </c>
      <c r="H149" s="7" t="s">
        <v>1313</v>
      </c>
      <c r="I149" s="5">
        <v>178500000</v>
      </c>
      <c r="J149" s="4">
        <v>45481</v>
      </c>
      <c r="K149" s="18">
        <v>45846</v>
      </c>
      <c r="L149" s="18" t="s">
        <v>26</v>
      </c>
      <c r="M149" s="11" t="s">
        <v>1314</v>
      </c>
    </row>
    <row r="150" spans="1:13" ht="52.5">
      <c r="A150" s="7" t="s">
        <v>1301</v>
      </c>
      <c r="B150" s="7" t="s">
        <v>19</v>
      </c>
      <c r="C150" s="12" t="s">
        <v>1315</v>
      </c>
      <c r="D150" s="19">
        <v>45482</v>
      </c>
      <c r="E150" s="7" t="s">
        <v>20</v>
      </c>
      <c r="F150" s="20" t="s">
        <v>1303</v>
      </c>
      <c r="G150" s="21" t="s">
        <v>1316</v>
      </c>
      <c r="H150" s="7" t="s">
        <v>1317</v>
      </c>
      <c r="I150" s="5">
        <v>12972000</v>
      </c>
      <c r="J150" s="4">
        <v>45489</v>
      </c>
      <c r="K150" s="18">
        <v>45505</v>
      </c>
      <c r="L150" s="18" t="s">
        <v>26</v>
      </c>
      <c r="M150" s="11" t="s">
        <v>1318</v>
      </c>
    </row>
    <row r="151" spans="1:13" ht="52.5">
      <c r="A151" s="7" t="s">
        <v>1301</v>
      </c>
      <c r="B151" s="7" t="s">
        <v>19</v>
      </c>
      <c r="C151" s="12" t="s">
        <v>1319</v>
      </c>
      <c r="D151" s="19">
        <v>45478</v>
      </c>
      <c r="E151" s="7" t="s">
        <v>20</v>
      </c>
      <c r="F151" s="20" t="s">
        <v>1303</v>
      </c>
      <c r="G151" s="21" t="s">
        <v>1320</v>
      </c>
      <c r="H151" s="7" t="s">
        <v>1321</v>
      </c>
      <c r="I151" s="5">
        <v>12972000</v>
      </c>
      <c r="J151" s="4">
        <v>45491</v>
      </c>
      <c r="K151" s="18">
        <v>45491</v>
      </c>
      <c r="L151" s="18" t="s">
        <v>26</v>
      </c>
      <c r="M151" s="11" t="s">
        <v>1322</v>
      </c>
    </row>
    <row r="152" spans="1:13" ht="144.94999999999999">
      <c r="A152" s="7" t="s">
        <v>1301</v>
      </c>
      <c r="B152" s="7" t="s">
        <v>19</v>
      </c>
      <c r="C152" s="12" t="s">
        <v>1323</v>
      </c>
      <c r="D152" s="19">
        <v>45478</v>
      </c>
      <c r="E152" s="7" t="s">
        <v>20</v>
      </c>
      <c r="F152" s="20" t="s">
        <v>1303</v>
      </c>
      <c r="G152" s="21" t="s">
        <v>1324</v>
      </c>
      <c r="H152" s="7" t="s">
        <v>1325</v>
      </c>
      <c r="I152" s="5">
        <v>12972000</v>
      </c>
      <c r="J152" s="4">
        <v>45489</v>
      </c>
      <c r="K152" s="18">
        <v>45657</v>
      </c>
      <c r="L152" s="18" t="s">
        <v>26</v>
      </c>
      <c r="M152" s="11" t="s">
        <v>1326</v>
      </c>
    </row>
    <row r="153" spans="1:13" ht="144.94999999999999">
      <c r="A153" s="7" t="s">
        <v>1301</v>
      </c>
      <c r="B153" s="7" t="s">
        <v>19</v>
      </c>
      <c r="C153" s="12" t="s">
        <v>1327</v>
      </c>
      <c r="D153" s="19">
        <v>45478</v>
      </c>
      <c r="E153" s="7" t="s">
        <v>20</v>
      </c>
      <c r="F153" s="20" t="s">
        <v>1303</v>
      </c>
      <c r="G153" s="21" t="s">
        <v>1328</v>
      </c>
      <c r="H153" s="7" t="s">
        <v>1329</v>
      </c>
      <c r="I153" s="5">
        <v>12972000</v>
      </c>
      <c r="J153" s="4">
        <v>45489</v>
      </c>
      <c r="K153" s="18">
        <v>45657</v>
      </c>
      <c r="L153" s="18" t="s">
        <v>26</v>
      </c>
      <c r="M153" s="11" t="s">
        <v>1330</v>
      </c>
    </row>
    <row r="154" spans="1:13" ht="144.94999999999999">
      <c r="A154" s="7" t="s">
        <v>1301</v>
      </c>
      <c r="B154" s="7" t="s">
        <v>19</v>
      </c>
      <c r="C154" s="12" t="s">
        <v>1331</v>
      </c>
      <c r="D154" s="19">
        <v>45481</v>
      </c>
      <c r="E154" s="7" t="s">
        <v>20</v>
      </c>
      <c r="F154" s="20" t="s">
        <v>1303</v>
      </c>
      <c r="G154" s="21" t="s">
        <v>1332</v>
      </c>
      <c r="H154" s="7" t="s">
        <v>1333</v>
      </c>
      <c r="I154" s="5">
        <v>12972000</v>
      </c>
      <c r="J154" s="4">
        <v>45489</v>
      </c>
      <c r="K154" s="18">
        <v>45657</v>
      </c>
      <c r="L154" s="18" t="s">
        <v>26</v>
      </c>
      <c r="M154" s="11" t="s">
        <v>1334</v>
      </c>
    </row>
    <row r="155" spans="1:13" ht="52.5">
      <c r="A155" s="7" t="s">
        <v>1301</v>
      </c>
      <c r="B155" s="7" t="s">
        <v>19</v>
      </c>
      <c r="C155" s="12" t="s">
        <v>1335</v>
      </c>
      <c r="D155" s="19">
        <v>45481</v>
      </c>
      <c r="E155" s="7" t="s">
        <v>20</v>
      </c>
      <c r="F155" s="20" t="s">
        <v>1303</v>
      </c>
      <c r="G155" s="21" t="s">
        <v>1336</v>
      </c>
      <c r="H155" s="7" t="s">
        <v>1337</v>
      </c>
      <c r="I155" s="5">
        <v>12972000</v>
      </c>
      <c r="J155" s="4">
        <v>45489</v>
      </c>
      <c r="K155" s="18">
        <v>45657</v>
      </c>
      <c r="L155" s="18" t="s">
        <v>26</v>
      </c>
      <c r="M155" s="11" t="s">
        <v>1338</v>
      </c>
    </row>
    <row r="156" spans="1:13" ht="52.5">
      <c r="A156" s="7" t="s">
        <v>1301</v>
      </c>
      <c r="B156" s="7" t="s">
        <v>19</v>
      </c>
      <c r="C156" s="12" t="s">
        <v>1339</v>
      </c>
      <c r="D156" s="19">
        <v>45481</v>
      </c>
      <c r="E156" s="7" t="s">
        <v>20</v>
      </c>
      <c r="F156" s="20" t="s">
        <v>1303</v>
      </c>
      <c r="G156" s="21" t="s">
        <v>1340</v>
      </c>
      <c r="H156" s="7" t="s">
        <v>1341</v>
      </c>
      <c r="I156" s="5">
        <v>12972000</v>
      </c>
      <c r="J156" s="4">
        <v>45489</v>
      </c>
      <c r="K156" s="18">
        <v>45657</v>
      </c>
      <c r="L156" s="18" t="s">
        <v>26</v>
      </c>
      <c r="M156" s="11" t="s">
        <v>1342</v>
      </c>
    </row>
    <row r="157" spans="1:13" ht="52.5">
      <c r="A157" s="7" t="s">
        <v>1301</v>
      </c>
      <c r="B157" s="7" t="s">
        <v>19</v>
      </c>
      <c r="C157" s="12" t="s">
        <v>1343</v>
      </c>
      <c r="D157" s="19">
        <v>45481</v>
      </c>
      <c r="E157" s="7" t="s">
        <v>20</v>
      </c>
      <c r="F157" s="20" t="s">
        <v>1303</v>
      </c>
      <c r="G157" s="21" t="s">
        <v>1344</v>
      </c>
      <c r="H157" s="7" t="s">
        <v>1345</v>
      </c>
      <c r="I157" s="5">
        <v>12972000</v>
      </c>
      <c r="J157" s="4">
        <v>45489</v>
      </c>
      <c r="K157" s="18">
        <v>45657</v>
      </c>
      <c r="L157" s="18" t="s">
        <v>26</v>
      </c>
      <c r="M157" s="11" t="s">
        <v>1346</v>
      </c>
    </row>
    <row r="158" spans="1:13" ht="144.94999999999999">
      <c r="A158" s="7" t="s">
        <v>18</v>
      </c>
      <c r="B158" s="7" t="s">
        <v>19</v>
      </c>
      <c r="C158" s="12" t="s">
        <v>1347</v>
      </c>
      <c r="D158" s="19">
        <v>45478</v>
      </c>
      <c r="E158" s="7" t="s">
        <v>20</v>
      </c>
      <c r="F158" s="20" t="s">
        <v>1348</v>
      </c>
      <c r="G158" s="21" t="s">
        <v>1349</v>
      </c>
      <c r="H158" s="7" t="s">
        <v>1350</v>
      </c>
      <c r="I158" s="5">
        <v>5950000</v>
      </c>
      <c r="J158" s="4">
        <v>45488</v>
      </c>
      <c r="K158" s="18">
        <v>45499</v>
      </c>
      <c r="L158" s="18" t="s">
        <v>26</v>
      </c>
      <c r="M158" s="11" t="s">
        <v>1351</v>
      </c>
    </row>
    <row r="159" spans="1:13" ht="65.45">
      <c r="A159" s="7" t="s">
        <v>49</v>
      </c>
      <c r="B159" s="7" t="s">
        <v>19</v>
      </c>
      <c r="C159" s="12" t="s">
        <v>1352</v>
      </c>
      <c r="D159" s="19">
        <v>45485</v>
      </c>
      <c r="E159" s="7" t="s">
        <v>69</v>
      </c>
      <c r="F159" s="20" t="s">
        <v>1353</v>
      </c>
      <c r="G159" s="21" t="s">
        <v>1354</v>
      </c>
      <c r="H159" s="7" t="s">
        <v>1355</v>
      </c>
      <c r="I159" s="5">
        <v>23392261</v>
      </c>
      <c r="J159" s="4">
        <v>45537</v>
      </c>
      <c r="K159" s="18">
        <v>45601</v>
      </c>
      <c r="L159" s="18" t="s">
        <v>26</v>
      </c>
      <c r="M159" s="11" t="s">
        <v>1356</v>
      </c>
    </row>
    <row r="160" spans="1:13" ht="57.95">
      <c r="A160" s="7" t="s">
        <v>1357</v>
      </c>
      <c r="B160" s="7" t="s">
        <v>19</v>
      </c>
      <c r="C160" s="12" t="s">
        <v>1358</v>
      </c>
      <c r="D160" s="19">
        <v>45560</v>
      </c>
      <c r="E160" s="7" t="s">
        <v>20</v>
      </c>
      <c r="F160" s="20" t="s">
        <v>1359</v>
      </c>
      <c r="G160" s="21" t="s">
        <v>1360</v>
      </c>
      <c r="H160" s="7" t="s">
        <v>1361</v>
      </c>
      <c r="I160" s="5">
        <v>568766500</v>
      </c>
      <c r="J160" s="4">
        <v>45597</v>
      </c>
      <c r="K160" s="18">
        <v>46387</v>
      </c>
      <c r="L160" s="18" t="s">
        <v>40</v>
      </c>
      <c r="M160" s="11" t="s">
        <v>1362</v>
      </c>
    </row>
    <row r="161" spans="1:13" ht="104.45">
      <c r="A161" s="7" t="s">
        <v>174</v>
      </c>
      <c r="B161" s="7" t="s">
        <v>19</v>
      </c>
      <c r="C161" s="12" t="s">
        <v>1363</v>
      </c>
      <c r="D161" s="19">
        <v>45492</v>
      </c>
      <c r="E161" s="7" t="s">
        <v>20</v>
      </c>
      <c r="F161" s="20" t="s">
        <v>1364</v>
      </c>
      <c r="G161" s="21" t="s">
        <v>1365</v>
      </c>
      <c r="H161" s="7" t="s">
        <v>1366</v>
      </c>
      <c r="I161" s="5">
        <v>64999999.000000007</v>
      </c>
      <c r="J161" s="4">
        <v>45492</v>
      </c>
      <c r="K161" s="18">
        <v>45524</v>
      </c>
      <c r="L161" s="18" t="s">
        <v>26</v>
      </c>
      <c r="M161" s="11" t="s">
        <v>1367</v>
      </c>
    </row>
    <row r="162" spans="1:13" ht="174">
      <c r="A162" s="7" t="s">
        <v>42</v>
      </c>
      <c r="B162" s="7" t="s">
        <v>43</v>
      </c>
      <c r="C162" s="12" t="s">
        <v>1368</v>
      </c>
      <c r="D162" s="19">
        <v>45505</v>
      </c>
      <c r="E162" s="7" t="s">
        <v>20</v>
      </c>
      <c r="F162" s="20" t="s">
        <v>1369</v>
      </c>
      <c r="G162" s="21" t="s">
        <v>114</v>
      </c>
      <c r="H162" s="7" t="s">
        <v>1370</v>
      </c>
      <c r="I162" s="5">
        <v>426917474</v>
      </c>
      <c r="J162" s="4">
        <v>45506</v>
      </c>
      <c r="K162" s="18">
        <v>46446</v>
      </c>
      <c r="L162" s="18" t="s">
        <v>40</v>
      </c>
      <c r="M162" s="11" t="s">
        <v>1371</v>
      </c>
    </row>
    <row r="163" spans="1:13" ht="43.5">
      <c r="A163" s="7" t="s">
        <v>924</v>
      </c>
      <c r="B163" s="7" t="s">
        <v>260</v>
      </c>
      <c r="C163" s="12" t="s">
        <v>1372</v>
      </c>
      <c r="D163" s="19">
        <v>45498</v>
      </c>
      <c r="E163" s="7" t="s">
        <v>20</v>
      </c>
      <c r="F163" s="20" t="s">
        <v>1373</v>
      </c>
      <c r="G163" s="21" t="s">
        <v>1097</v>
      </c>
      <c r="H163" s="7" t="s">
        <v>1098</v>
      </c>
      <c r="I163" s="5">
        <v>1761200</v>
      </c>
      <c r="J163" s="4">
        <v>45498</v>
      </c>
      <c r="K163" s="18">
        <v>45808</v>
      </c>
      <c r="L163" s="18" t="s">
        <v>26</v>
      </c>
      <c r="M163" s="11" t="s">
        <v>1374</v>
      </c>
    </row>
    <row r="164" spans="1:13" ht="117.6">
      <c r="A164" s="7" t="s">
        <v>909</v>
      </c>
      <c r="B164" s="7" t="s">
        <v>19</v>
      </c>
      <c r="C164" s="12" t="s">
        <v>1375</v>
      </c>
      <c r="D164" s="19">
        <v>45499</v>
      </c>
      <c r="E164" s="7" t="s">
        <v>20</v>
      </c>
      <c r="F164" s="20" t="s">
        <v>1376</v>
      </c>
      <c r="G164" s="21" t="s">
        <v>1377</v>
      </c>
      <c r="H164" s="7" t="s">
        <v>1378</v>
      </c>
      <c r="I164" s="5">
        <v>221894064</v>
      </c>
      <c r="J164" s="4">
        <v>45499</v>
      </c>
      <c r="K164" s="18">
        <v>45863</v>
      </c>
      <c r="L164" s="18" t="s">
        <v>26</v>
      </c>
      <c r="M164" s="11" t="s">
        <v>1379</v>
      </c>
    </row>
    <row r="165" spans="1:13" ht="43.5">
      <c r="A165" s="7" t="s">
        <v>18</v>
      </c>
      <c r="B165" s="7" t="s">
        <v>260</v>
      </c>
      <c r="C165" s="12" t="s">
        <v>1380</v>
      </c>
      <c r="D165" s="19">
        <v>45502</v>
      </c>
      <c r="E165" s="7" t="s">
        <v>20</v>
      </c>
      <c r="F165" s="20" t="s">
        <v>1381</v>
      </c>
      <c r="G165" s="21" t="s">
        <v>1382</v>
      </c>
      <c r="H165" s="7" t="s">
        <v>1383</v>
      </c>
      <c r="I165" s="5">
        <v>1190000</v>
      </c>
      <c r="J165" s="4">
        <v>45512</v>
      </c>
      <c r="K165" s="18">
        <v>45540</v>
      </c>
      <c r="L165" s="18" t="s">
        <v>26</v>
      </c>
      <c r="M165" s="11" t="s">
        <v>1384</v>
      </c>
    </row>
    <row r="166" spans="1:13" ht="188.45">
      <c r="A166" s="7" t="s">
        <v>163</v>
      </c>
      <c r="B166" s="7" t="s">
        <v>19</v>
      </c>
      <c r="C166" s="12" t="s">
        <v>1385</v>
      </c>
      <c r="D166" s="19">
        <v>45502</v>
      </c>
      <c r="E166" s="7" t="s">
        <v>20</v>
      </c>
      <c r="F166" s="20" t="s">
        <v>1386</v>
      </c>
      <c r="G166" s="21" t="s">
        <v>1387</v>
      </c>
      <c r="H166" s="7" t="s">
        <v>1388</v>
      </c>
      <c r="I166" s="5">
        <v>952000000</v>
      </c>
      <c r="J166" s="4">
        <v>45509</v>
      </c>
      <c r="K166" s="18">
        <v>46238</v>
      </c>
      <c r="L166" s="18" t="s">
        <v>26</v>
      </c>
      <c r="M166" s="11" t="s">
        <v>1389</v>
      </c>
    </row>
    <row r="167" spans="1:13" ht="144.94999999999999">
      <c r="A167" s="7" t="s">
        <v>157</v>
      </c>
      <c r="B167" s="7" t="s">
        <v>19</v>
      </c>
      <c r="C167" s="12" t="s">
        <v>1390</v>
      </c>
      <c r="D167" s="19">
        <v>45503</v>
      </c>
      <c r="E167" s="7" t="s">
        <v>20</v>
      </c>
      <c r="F167" s="20" t="s">
        <v>1391</v>
      </c>
      <c r="G167" s="21" t="s">
        <v>1392</v>
      </c>
      <c r="H167" s="7" t="s">
        <v>1393</v>
      </c>
      <c r="I167" s="5">
        <v>32192472</v>
      </c>
      <c r="J167" s="4">
        <v>45505</v>
      </c>
      <c r="K167" s="18">
        <v>45657</v>
      </c>
      <c r="L167" s="18" t="s">
        <v>26</v>
      </c>
      <c r="M167" s="11" t="s">
        <v>1394</v>
      </c>
    </row>
    <row r="168" spans="1:13" ht="78.599999999999994">
      <c r="A168" s="7" t="s">
        <v>134</v>
      </c>
      <c r="B168" s="7" t="s">
        <v>43</v>
      </c>
      <c r="C168" s="12" t="s">
        <v>1395</v>
      </c>
      <c r="D168" s="19">
        <v>45505</v>
      </c>
      <c r="E168" s="7" t="s">
        <v>740</v>
      </c>
      <c r="F168" s="20" t="s">
        <v>1396</v>
      </c>
      <c r="G168" s="21" t="s">
        <v>1397</v>
      </c>
      <c r="H168" s="7" t="s">
        <v>1398</v>
      </c>
      <c r="I168" s="5">
        <v>221102000</v>
      </c>
      <c r="J168" s="4">
        <v>45505</v>
      </c>
      <c r="K168" s="18">
        <v>45747</v>
      </c>
      <c r="L168" s="18" t="s">
        <v>26</v>
      </c>
      <c r="M168" s="11" t="s">
        <v>1399</v>
      </c>
    </row>
    <row r="169" spans="1:13" ht="117.6">
      <c r="A169" s="7" t="s">
        <v>18</v>
      </c>
      <c r="B169" s="7" t="s">
        <v>19</v>
      </c>
      <c r="C169" s="12" t="s">
        <v>1400</v>
      </c>
      <c r="D169" s="19">
        <v>45513</v>
      </c>
      <c r="E169" s="7" t="s">
        <v>20</v>
      </c>
      <c r="F169" s="20" t="s">
        <v>1401</v>
      </c>
      <c r="G169" s="21" t="s">
        <v>938</v>
      </c>
      <c r="H169" s="7" t="s">
        <v>939</v>
      </c>
      <c r="I169" s="5">
        <v>48827847</v>
      </c>
      <c r="J169" s="4">
        <v>45516</v>
      </c>
      <c r="K169" s="18">
        <v>45777</v>
      </c>
      <c r="L169" s="18" t="s">
        <v>26</v>
      </c>
      <c r="M169" s="11" t="s">
        <v>1402</v>
      </c>
    </row>
    <row r="170" spans="1:13" ht="43.5">
      <c r="A170" s="7" t="s">
        <v>18</v>
      </c>
      <c r="B170" s="7" t="s">
        <v>260</v>
      </c>
      <c r="C170" s="12" t="s">
        <v>1403</v>
      </c>
      <c r="D170" s="19">
        <v>45513</v>
      </c>
      <c r="E170" s="7" t="s">
        <v>20</v>
      </c>
      <c r="F170" s="20" t="s">
        <v>1404</v>
      </c>
      <c r="G170" s="21" t="s">
        <v>1405</v>
      </c>
      <c r="H170" s="7" t="s">
        <v>1406</v>
      </c>
      <c r="I170" s="5">
        <v>750000</v>
      </c>
      <c r="J170" s="4">
        <v>45519</v>
      </c>
      <c r="K170" s="18">
        <v>45520</v>
      </c>
      <c r="L170" s="18" t="s">
        <v>26</v>
      </c>
      <c r="M170" s="11" t="s">
        <v>1407</v>
      </c>
    </row>
    <row r="171" spans="1:13" ht="65.45">
      <c r="A171" s="7" t="s">
        <v>49</v>
      </c>
      <c r="B171" s="7" t="s">
        <v>19</v>
      </c>
      <c r="C171" s="12" t="s">
        <v>1408</v>
      </c>
      <c r="D171" s="19">
        <v>45516</v>
      </c>
      <c r="E171" s="7" t="s">
        <v>69</v>
      </c>
      <c r="F171" s="20" t="s">
        <v>1409</v>
      </c>
      <c r="G171" s="21" t="s">
        <v>1410</v>
      </c>
      <c r="H171" s="7" t="s">
        <v>1411</v>
      </c>
      <c r="I171" s="5">
        <v>65000000</v>
      </c>
      <c r="J171" s="4">
        <v>45517</v>
      </c>
      <c r="K171" s="18">
        <v>45669</v>
      </c>
      <c r="L171" s="18" t="s">
        <v>26</v>
      </c>
      <c r="M171" s="11" t="s">
        <v>1412</v>
      </c>
    </row>
    <row r="172" spans="1:13" ht="144.94999999999999">
      <c r="A172" s="7" t="s">
        <v>1301</v>
      </c>
      <c r="B172" s="7" t="s">
        <v>19</v>
      </c>
      <c r="C172" s="12" t="s">
        <v>1413</v>
      </c>
      <c r="D172" s="19">
        <v>45527</v>
      </c>
      <c r="E172" s="7" t="s">
        <v>20</v>
      </c>
      <c r="F172" s="20" t="s">
        <v>1414</v>
      </c>
      <c r="G172" s="21" t="s">
        <v>1415</v>
      </c>
      <c r="H172" s="7" t="s">
        <v>1416</v>
      </c>
      <c r="I172" s="5">
        <v>12972000</v>
      </c>
      <c r="J172" s="4">
        <v>45539</v>
      </c>
      <c r="K172" s="18">
        <v>45657</v>
      </c>
      <c r="L172" s="18" t="s">
        <v>26</v>
      </c>
      <c r="M172" s="11" t="s">
        <v>1417</v>
      </c>
    </row>
    <row r="173" spans="1:13" ht="43.5">
      <c r="A173" s="7" t="s">
        <v>1301</v>
      </c>
      <c r="B173" s="7" t="s">
        <v>19</v>
      </c>
      <c r="C173" s="12" t="s">
        <v>1418</v>
      </c>
      <c r="D173" s="19">
        <v>45527</v>
      </c>
      <c r="E173" s="7" t="s">
        <v>20</v>
      </c>
      <c r="F173" s="20" t="s">
        <v>1419</v>
      </c>
      <c r="G173" s="21" t="s">
        <v>1420</v>
      </c>
      <c r="H173" s="7" t="s">
        <v>1421</v>
      </c>
      <c r="I173" s="5">
        <v>12972000</v>
      </c>
      <c r="J173" s="4">
        <v>45539</v>
      </c>
      <c r="K173" s="18">
        <v>45657</v>
      </c>
      <c r="L173" s="18" t="s">
        <v>26</v>
      </c>
      <c r="M173" s="11" t="s">
        <v>1422</v>
      </c>
    </row>
    <row r="174" spans="1:13" ht="144.94999999999999">
      <c r="A174" s="7" t="s">
        <v>909</v>
      </c>
      <c r="B174" s="7" t="s">
        <v>19</v>
      </c>
      <c r="C174" s="12" t="s">
        <v>1423</v>
      </c>
      <c r="D174" s="19">
        <v>45517</v>
      </c>
      <c r="E174" s="7" t="s">
        <v>20</v>
      </c>
      <c r="F174" s="20" t="s">
        <v>1424</v>
      </c>
      <c r="G174" s="21" t="s">
        <v>1425</v>
      </c>
      <c r="H174" s="7" t="s">
        <v>1426</v>
      </c>
      <c r="I174" s="5">
        <v>27500000</v>
      </c>
      <c r="J174" s="4">
        <v>45519</v>
      </c>
      <c r="K174" s="18">
        <v>45657</v>
      </c>
      <c r="L174" s="18" t="s">
        <v>26</v>
      </c>
      <c r="M174" s="11" t="s">
        <v>1427</v>
      </c>
    </row>
    <row r="175" spans="1:13" ht="130.5">
      <c r="A175" s="7" t="s">
        <v>1428</v>
      </c>
      <c r="B175" s="7" t="s">
        <v>29</v>
      </c>
      <c r="C175" s="12" t="s">
        <v>1429</v>
      </c>
      <c r="D175" s="19">
        <v>45519</v>
      </c>
      <c r="E175" s="7" t="s">
        <v>20</v>
      </c>
      <c r="F175" s="20" t="s">
        <v>1430</v>
      </c>
      <c r="G175" s="21" t="s">
        <v>1431</v>
      </c>
      <c r="H175" s="7" t="s">
        <v>1432</v>
      </c>
      <c r="I175" s="5">
        <v>2699020800</v>
      </c>
      <c r="J175" s="4">
        <v>45520</v>
      </c>
      <c r="K175" s="4">
        <v>46249</v>
      </c>
      <c r="L175" s="18" t="s">
        <v>26</v>
      </c>
      <c r="M175" s="11" t="s">
        <v>1433</v>
      </c>
    </row>
    <row r="176" spans="1:13" ht="104.45">
      <c r="A176" s="7" t="s">
        <v>174</v>
      </c>
      <c r="B176" s="7" t="s">
        <v>29</v>
      </c>
      <c r="C176" s="12" t="s">
        <v>1434</v>
      </c>
      <c r="D176" s="19">
        <v>45524</v>
      </c>
      <c r="E176" s="7" t="s">
        <v>20</v>
      </c>
      <c r="F176" s="20" t="s">
        <v>1435</v>
      </c>
      <c r="G176" s="21" t="s">
        <v>1365</v>
      </c>
      <c r="H176" s="7" t="s">
        <v>1366</v>
      </c>
      <c r="I176" s="5">
        <v>6581341092</v>
      </c>
      <c r="J176" s="4">
        <v>45524</v>
      </c>
      <c r="K176" s="4">
        <v>46618</v>
      </c>
      <c r="L176" s="18" t="s">
        <v>40</v>
      </c>
      <c r="M176" s="11" t="s">
        <v>1436</v>
      </c>
    </row>
    <row r="177" spans="1:13" ht="43.5">
      <c r="A177" s="7" t="s">
        <v>1437</v>
      </c>
      <c r="B177" s="7" t="s">
        <v>19</v>
      </c>
      <c r="C177" s="12" t="s">
        <v>1438</v>
      </c>
      <c r="D177" s="19">
        <v>45526</v>
      </c>
      <c r="E177" s="7" t="s">
        <v>20</v>
      </c>
      <c r="F177" s="20" t="s">
        <v>1439</v>
      </c>
      <c r="G177" s="21" t="s">
        <v>1440</v>
      </c>
      <c r="H177" s="7" t="s">
        <v>1441</v>
      </c>
      <c r="I177" s="5">
        <v>42045875</v>
      </c>
      <c r="J177" s="4">
        <v>45563</v>
      </c>
      <c r="K177" s="18">
        <v>45927</v>
      </c>
      <c r="L177" s="18" t="s">
        <v>26</v>
      </c>
      <c r="M177" s="11" t="s">
        <v>648</v>
      </c>
    </row>
    <row r="178" spans="1:13" ht="91.5">
      <c r="A178" s="7" t="s">
        <v>909</v>
      </c>
      <c r="B178" s="7" t="s">
        <v>19</v>
      </c>
      <c r="C178" s="12" t="s">
        <v>1442</v>
      </c>
      <c r="D178" s="19">
        <v>45526</v>
      </c>
      <c r="E178" s="7" t="s">
        <v>20</v>
      </c>
      <c r="F178" s="20" t="s">
        <v>1443</v>
      </c>
      <c r="G178" s="21" t="s">
        <v>1444</v>
      </c>
      <c r="H178" s="7" t="s">
        <v>1445</v>
      </c>
      <c r="I178" s="5">
        <v>21000000</v>
      </c>
      <c r="J178" s="4">
        <v>45526</v>
      </c>
      <c r="K178" s="18">
        <v>45657</v>
      </c>
      <c r="L178" s="18" t="s">
        <v>26</v>
      </c>
      <c r="M178" s="11" t="s">
        <v>1446</v>
      </c>
    </row>
    <row r="179" spans="1:13" ht="52.5">
      <c r="A179" s="7" t="s">
        <v>18</v>
      </c>
      <c r="B179" s="7" t="s">
        <v>19</v>
      </c>
      <c r="C179" s="12" t="s">
        <v>1447</v>
      </c>
      <c r="D179" s="19">
        <v>45526</v>
      </c>
      <c r="E179" s="7" t="s">
        <v>20</v>
      </c>
      <c r="F179" s="20" t="s">
        <v>1448</v>
      </c>
      <c r="G179" s="21" t="s">
        <v>1449</v>
      </c>
      <c r="H179" s="7" t="s">
        <v>1450</v>
      </c>
      <c r="I179" s="5">
        <v>5148000</v>
      </c>
      <c r="J179" s="4">
        <v>45526</v>
      </c>
      <c r="K179" s="18">
        <v>45550</v>
      </c>
      <c r="L179" s="18" t="s">
        <v>26</v>
      </c>
      <c r="M179" s="11" t="s">
        <v>1451</v>
      </c>
    </row>
    <row r="180" spans="1:13" ht="52.5">
      <c r="A180" s="7" t="s">
        <v>18</v>
      </c>
      <c r="B180" s="7" t="s">
        <v>19</v>
      </c>
      <c r="C180" s="12" t="s">
        <v>1452</v>
      </c>
      <c r="D180" s="19">
        <v>45530</v>
      </c>
      <c r="E180" s="7" t="s">
        <v>20</v>
      </c>
      <c r="F180" s="20" t="s">
        <v>1453</v>
      </c>
      <c r="G180" s="21" t="s">
        <v>1454</v>
      </c>
      <c r="H180" s="7" t="s">
        <v>1455</v>
      </c>
      <c r="I180" s="5">
        <v>2449020</v>
      </c>
      <c r="J180" s="4">
        <v>45558</v>
      </c>
      <c r="K180" s="18">
        <v>45568</v>
      </c>
      <c r="L180" s="18" t="s">
        <v>26</v>
      </c>
      <c r="M180" s="11" t="s">
        <v>1456</v>
      </c>
    </row>
    <row r="181" spans="1:13" ht="52.5">
      <c r="A181" s="7" t="s">
        <v>709</v>
      </c>
      <c r="B181" s="7" t="s">
        <v>19</v>
      </c>
      <c r="C181" s="12" t="s">
        <v>1457</v>
      </c>
      <c r="D181" s="19">
        <v>45526</v>
      </c>
      <c r="E181" s="7" t="s">
        <v>20</v>
      </c>
      <c r="F181" s="20" t="s">
        <v>1458</v>
      </c>
      <c r="G181" s="21" t="s">
        <v>1459</v>
      </c>
      <c r="H181" s="7" t="s">
        <v>1460</v>
      </c>
      <c r="I181" s="5">
        <v>9520000</v>
      </c>
      <c r="J181" s="4">
        <v>45526</v>
      </c>
      <c r="K181" s="18">
        <v>45550</v>
      </c>
      <c r="L181" s="18" t="s">
        <v>26</v>
      </c>
      <c r="M181" s="11" t="s">
        <v>1461</v>
      </c>
    </row>
    <row r="182" spans="1:13" ht="43.5">
      <c r="A182" s="7" t="s">
        <v>1301</v>
      </c>
      <c r="B182" s="7" t="s">
        <v>19</v>
      </c>
      <c r="C182" s="12" t="s">
        <v>1462</v>
      </c>
      <c r="D182" s="19">
        <v>45527</v>
      </c>
      <c r="E182" s="7" t="s">
        <v>20</v>
      </c>
      <c r="F182" s="20" t="s">
        <v>1414</v>
      </c>
      <c r="G182" s="21" t="s">
        <v>1463</v>
      </c>
      <c r="H182" s="7" t="s">
        <v>1464</v>
      </c>
      <c r="I182" s="5">
        <v>12972000</v>
      </c>
      <c r="J182" s="4">
        <v>45539</v>
      </c>
      <c r="K182" s="18">
        <v>45657</v>
      </c>
      <c r="L182" s="18" t="s">
        <v>26</v>
      </c>
      <c r="M182" s="11" t="s">
        <v>1465</v>
      </c>
    </row>
    <row r="183" spans="1:13" ht="52.5">
      <c r="A183" s="7" t="s">
        <v>1466</v>
      </c>
      <c r="B183" s="7" t="s">
        <v>19</v>
      </c>
      <c r="C183" s="12" t="s">
        <v>1467</v>
      </c>
      <c r="D183" s="19">
        <v>45539</v>
      </c>
      <c r="E183" s="7" t="s">
        <v>20</v>
      </c>
      <c r="F183" s="20" t="s">
        <v>1468</v>
      </c>
      <c r="G183" s="21" t="s">
        <v>1469</v>
      </c>
      <c r="H183" s="7" t="s">
        <v>1470</v>
      </c>
      <c r="I183" s="5">
        <v>53550000</v>
      </c>
      <c r="J183" s="4">
        <v>45539</v>
      </c>
      <c r="K183" s="18">
        <v>45657</v>
      </c>
      <c r="L183" s="18" t="s">
        <v>26</v>
      </c>
      <c r="M183" s="11" t="s">
        <v>1471</v>
      </c>
    </row>
    <row r="184" spans="1:13" ht="104.45">
      <c r="A184" s="7" t="s">
        <v>1472</v>
      </c>
      <c r="B184" s="7" t="s">
        <v>19</v>
      </c>
      <c r="C184" s="12" t="s">
        <v>1473</v>
      </c>
      <c r="D184" s="19">
        <v>45527</v>
      </c>
      <c r="E184" s="7" t="s">
        <v>20</v>
      </c>
      <c r="F184" s="20" t="s">
        <v>1474</v>
      </c>
      <c r="G184" s="21" t="s">
        <v>1475</v>
      </c>
      <c r="H184" s="7" t="s">
        <v>1476</v>
      </c>
      <c r="I184" s="5">
        <v>177308913</v>
      </c>
      <c r="J184" s="4">
        <v>45566</v>
      </c>
      <c r="K184" s="18">
        <v>46111</v>
      </c>
      <c r="L184" s="18" t="s">
        <v>26</v>
      </c>
      <c r="M184" s="11" t="s">
        <v>1477</v>
      </c>
    </row>
    <row r="185" spans="1:13" ht="117.6">
      <c r="A185" s="7" t="s">
        <v>770</v>
      </c>
      <c r="B185" s="7" t="s">
        <v>19</v>
      </c>
      <c r="C185" s="12" t="s">
        <v>1478</v>
      </c>
      <c r="D185" s="19">
        <v>45533</v>
      </c>
      <c r="E185" s="7" t="s">
        <v>20</v>
      </c>
      <c r="F185" s="20" t="s">
        <v>1479</v>
      </c>
      <c r="G185" s="21" t="s">
        <v>773</v>
      </c>
      <c r="H185" s="7" t="s">
        <v>1480</v>
      </c>
      <c r="I185" s="5">
        <v>64974000</v>
      </c>
      <c r="J185" s="4">
        <v>45534</v>
      </c>
      <c r="K185" s="18">
        <v>45657</v>
      </c>
      <c r="L185" s="18" t="s">
        <v>26</v>
      </c>
      <c r="M185" s="11" t="s">
        <v>1481</v>
      </c>
    </row>
    <row r="186" spans="1:13" ht="117.6">
      <c r="A186" s="7" t="s">
        <v>101</v>
      </c>
      <c r="B186" s="7" t="s">
        <v>19</v>
      </c>
      <c r="C186" s="12" t="s">
        <v>1482</v>
      </c>
      <c r="D186" s="19">
        <v>45534</v>
      </c>
      <c r="E186" s="7" t="s">
        <v>20</v>
      </c>
      <c r="F186" s="20" t="s">
        <v>1483</v>
      </c>
      <c r="G186" s="21" t="s">
        <v>1484</v>
      </c>
      <c r="H186" s="7" t="s">
        <v>1485</v>
      </c>
      <c r="I186" s="5">
        <v>47838000</v>
      </c>
      <c r="J186" s="4">
        <v>45537</v>
      </c>
      <c r="K186" s="18">
        <v>45901</v>
      </c>
      <c r="L186" s="18" t="s">
        <v>26</v>
      </c>
      <c r="M186" s="11" t="s">
        <v>1486</v>
      </c>
    </row>
    <row r="187" spans="1:13" ht="91.5">
      <c r="A187" s="7" t="s">
        <v>191</v>
      </c>
      <c r="B187" s="7" t="s">
        <v>19</v>
      </c>
      <c r="C187" s="12" t="s">
        <v>1487</v>
      </c>
      <c r="D187" s="19">
        <v>45534</v>
      </c>
      <c r="E187" s="7" t="s">
        <v>20</v>
      </c>
      <c r="F187" s="20" t="s">
        <v>1488</v>
      </c>
      <c r="G187" s="21" t="s">
        <v>1489</v>
      </c>
      <c r="H187" s="7" t="s">
        <v>1490</v>
      </c>
      <c r="I187" s="5">
        <v>1411816000</v>
      </c>
      <c r="J187" s="4">
        <v>45539</v>
      </c>
      <c r="K187" s="4">
        <v>46634</v>
      </c>
      <c r="L187" s="18" t="s">
        <v>40</v>
      </c>
      <c r="M187" s="11" t="s">
        <v>1491</v>
      </c>
    </row>
    <row r="188" spans="1:13" ht="52.5">
      <c r="A188" s="7" t="s">
        <v>49</v>
      </c>
      <c r="B188" s="7" t="s">
        <v>19</v>
      </c>
      <c r="C188" s="12" t="s">
        <v>1492</v>
      </c>
      <c r="D188" s="19">
        <v>45537</v>
      </c>
      <c r="E188" s="7" t="s">
        <v>69</v>
      </c>
      <c r="F188" s="20" t="s">
        <v>1493</v>
      </c>
      <c r="G188" s="21" t="s">
        <v>269</v>
      </c>
      <c r="H188" s="7" t="s">
        <v>1494</v>
      </c>
      <c r="I188" s="5">
        <v>4214883</v>
      </c>
      <c r="J188" s="4">
        <v>45537</v>
      </c>
      <c r="K188" s="18">
        <v>45555</v>
      </c>
      <c r="L188" s="18" t="s">
        <v>26</v>
      </c>
      <c r="M188" s="11" t="s">
        <v>1495</v>
      </c>
    </row>
    <row r="189" spans="1:13" ht="117.6">
      <c r="A189" s="7" t="s">
        <v>49</v>
      </c>
      <c r="B189" s="7" t="s">
        <v>260</v>
      </c>
      <c r="C189" s="12" t="s">
        <v>1496</v>
      </c>
      <c r="D189" s="19">
        <v>45537</v>
      </c>
      <c r="E189" s="7" t="s">
        <v>20</v>
      </c>
      <c r="F189" s="20" t="s">
        <v>1497</v>
      </c>
      <c r="G189" s="21" t="s">
        <v>1498</v>
      </c>
      <c r="H189" s="7" t="s">
        <v>1499</v>
      </c>
      <c r="I189" s="5">
        <v>1773100</v>
      </c>
      <c r="J189" s="4">
        <v>45537</v>
      </c>
      <c r="K189" s="18">
        <v>45902</v>
      </c>
      <c r="L189" s="18" t="s">
        <v>26</v>
      </c>
      <c r="M189" s="11" t="s">
        <v>1500</v>
      </c>
    </row>
    <row r="190" spans="1:13" ht="78.599999999999994">
      <c r="A190" s="7" t="s">
        <v>1501</v>
      </c>
      <c r="B190" s="7" t="s">
        <v>19</v>
      </c>
      <c r="C190" s="12" t="s">
        <v>1502</v>
      </c>
      <c r="D190" s="19">
        <v>45537</v>
      </c>
      <c r="E190" s="7" t="s">
        <v>20</v>
      </c>
      <c r="F190" s="20" t="s">
        <v>1503</v>
      </c>
      <c r="G190" s="21" t="s">
        <v>1504</v>
      </c>
      <c r="H190" s="7" t="s">
        <v>1505</v>
      </c>
      <c r="I190" s="5">
        <v>64793778</v>
      </c>
      <c r="J190" s="4">
        <v>45563</v>
      </c>
      <c r="K190" s="18">
        <v>45927</v>
      </c>
      <c r="L190" s="18" t="s">
        <v>26</v>
      </c>
      <c r="M190" s="11" t="s">
        <v>1506</v>
      </c>
    </row>
    <row r="191" spans="1:13" ht="65.45">
      <c r="A191" s="7" t="s">
        <v>49</v>
      </c>
      <c r="B191" s="7" t="s">
        <v>19</v>
      </c>
      <c r="C191" s="12" t="s">
        <v>1507</v>
      </c>
      <c r="D191" s="19">
        <v>45545</v>
      </c>
      <c r="E191" s="7" t="s">
        <v>69</v>
      </c>
      <c r="F191" s="20" t="s">
        <v>1508</v>
      </c>
      <c r="G191" s="21" t="s">
        <v>88</v>
      </c>
      <c r="H191" s="7" t="s">
        <v>727</v>
      </c>
      <c r="I191" s="5">
        <v>21666330</v>
      </c>
      <c r="J191" s="4">
        <v>45545</v>
      </c>
      <c r="K191" s="18">
        <v>45575</v>
      </c>
      <c r="L191" s="18" t="s">
        <v>26</v>
      </c>
      <c r="M191" s="11" t="s">
        <v>1509</v>
      </c>
    </row>
    <row r="192" spans="1:13" ht="91.5">
      <c r="A192" s="7" t="s">
        <v>709</v>
      </c>
      <c r="B192" s="7" t="s">
        <v>19</v>
      </c>
      <c r="C192" s="12" t="s">
        <v>1510</v>
      </c>
      <c r="D192" s="19">
        <v>45546</v>
      </c>
      <c r="E192" s="7" t="s">
        <v>20</v>
      </c>
      <c r="F192" s="20" t="s">
        <v>1511</v>
      </c>
      <c r="G192" s="21" t="s">
        <v>667</v>
      </c>
      <c r="H192" s="7" t="s">
        <v>668</v>
      </c>
      <c r="I192" s="5">
        <v>5355000</v>
      </c>
      <c r="J192" s="4">
        <v>45547</v>
      </c>
      <c r="K192" s="18">
        <v>45547</v>
      </c>
      <c r="L192" s="18" t="s">
        <v>26</v>
      </c>
      <c r="M192" s="11" t="s">
        <v>1512</v>
      </c>
    </row>
    <row r="193" spans="1:13" ht="78.599999999999994">
      <c r="A193" s="7" t="s">
        <v>18</v>
      </c>
      <c r="B193" s="7" t="s">
        <v>19</v>
      </c>
      <c r="C193" s="12" t="s">
        <v>1513</v>
      </c>
      <c r="D193" s="19">
        <v>45548</v>
      </c>
      <c r="E193" s="7" t="s">
        <v>20</v>
      </c>
      <c r="F193" s="20" t="s">
        <v>1514</v>
      </c>
      <c r="G193" s="21" t="s">
        <v>1515</v>
      </c>
      <c r="H193" s="7" t="s">
        <v>1516</v>
      </c>
      <c r="I193" s="5">
        <v>2213400</v>
      </c>
      <c r="J193" s="4">
        <v>45553</v>
      </c>
      <c r="K193" s="18">
        <v>45554</v>
      </c>
      <c r="L193" s="18" t="s">
        <v>26</v>
      </c>
      <c r="M193" s="11" t="s">
        <v>1517</v>
      </c>
    </row>
    <row r="194" spans="1:13" ht="144.94999999999999">
      <c r="A194" s="7" t="s">
        <v>42</v>
      </c>
      <c r="B194" s="7" t="s">
        <v>29</v>
      </c>
      <c r="C194" s="12" t="s">
        <v>1518</v>
      </c>
      <c r="D194" s="19">
        <v>45560</v>
      </c>
      <c r="E194" s="7" t="s">
        <v>20</v>
      </c>
      <c r="F194" s="20" t="s">
        <v>1519</v>
      </c>
      <c r="G194" s="21" t="s">
        <v>1520</v>
      </c>
      <c r="H194" s="7" t="s">
        <v>1521</v>
      </c>
      <c r="I194" s="5">
        <v>1398994480</v>
      </c>
      <c r="J194" s="4">
        <v>45562</v>
      </c>
      <c r="K194" s="18">
        <v>47022</v>
      </c>
      <c r="L194" s="18" t="s">
        <v>40</v>
      </c>
      <c r="M194" s="11" t="s">
        <v>1522</v>
      </c>
    </row>
    <row r="195" spans="1:13" ht="104.45">
      <c r="A195" s="7" t="s">
        <v>709</v>
      </c>
      <c r="B195" s="7" t="s">
        <v>19</v>
      </c>
      <c r="C195" s="12" t="s">
        <v>1523</v>
      </c>
      <c r="D195" s="19">
        <v>45552</v>
      </c>
      <c r="E195" s="7" t="s">
        <v>20</v>
      </c>
      <c r="F195" s="20" t="s">
        <v>1524</v>
      </c>
      <c r="G195" s="21" t="s">
        <v>1525</v>
      </c>
      <c r="H195" s="7" t="s">
        <v>1526</v>
      </c>
      <c r="I195" s="5">
        <v>47600000</v>
      </c>
      <c r="J195" s="4">
        <v>45553</v>
      </c>
      <c r="K195" s="18">
        <v>45555</v>
      </c>
      <c r="L195" s="18" t="s">
        <v>26</v>
      </c>
      <c r="M195" s="11" t="s">
        <v>1527</v>
      </c>
    </row>
    <row r="196" spans="1:13" ht="43.5">
      <c r="A196" s="7" t="s">
        <v>807</v>
      </c>
      <c r="B196" s="7" t="s">
        <v>19</v>
      </c>
      <c r="C196" s="12" t="s">
        <v>1528</v>
      </c>
      <c r="D196" s="19">
        <v>45552</v>
      </c>
      <c r="E196" s="7" t="s">
        <v>20</v>
      </c>
      <c r="F196" s="20" t="s">
        <v>1529</v>
      </c>
      <c r="G196" s="21" t="s">
        <v>1287</v>
      </c>
      <c r="H196" s="7" t="s">
        <v>1288</v>
      </c>
      <c r="I196" s="5">
        <v>15122520</v>
      </c>
      <c r="J196" s="4">
        <v>45572</v>
      </c>
      <c r="K196" s="18">
        <v>45657</v>
      </c>
      <c r="L196" s="18" t="s">
        <v>26</v>
      </c>
      <c r="M196" s="11" t="s">
        <v>1530</v>
      </c>
    </row>
    <row r="197" spans="1:13" ht="65.45">
      <c r="A197" s="7" t="s">
        <v>709</v>
      </c>
      <c r="B197" s="7" t="s">
        <v>19</v>
      </c>
      <c r="C197" s="12" t="s">
        <v>1531</v>
      </c>
      <c r="D197" s="19">
        <v>45552</v>
      </c>
      <c r="E197" s="7" t="s">
        <v>20</v>
      </c>
      <c r="F197" s="20" t="s">
        <v>1532</v>
      </c>
      <c r="G197" s="21" t="s">
        <v>789</v>
      </c>
      <c r="H197" s="7" t="s">
        <v>790</v>
      </c>
      <c r="I197" s="5">
        <v>57001000</v>
      </c>
      <c r="J197" s="4">
        <v>45560</v>
      </c>
      <c r="K197" s="18">
        <v>45562</v>
      </c>
      <c r="L197" s="18" t="s">
        <v>26</v>
      </c>
      <c r="M197" s="11" t="s">
        <v>1533</v>
      </c>
    </row>
    <row r="198" spans="1:13" ht="78.599999999999994">
      <c r="A198" s="7" t="s">
        <v>709</v>
      </c>
      <c r="B198" s="7" t="s">
        <v>19</v>
      </c>
      <c r="C198" s="12" t="s">
        <v>1534</v>
      </c>
      <c r="D198" s="19">
        <v>45555</v>
      </c>
      <c r="E198" s="7" t="s">
        <v>20</v>
      </c>
      <c r="F198" s="20" t="s">
        <v>1535</v>
      </c>
      <c r="G198" s="21" t="s">
        <v>864</v>
      </c>
      <c r="H198" s="7" t="s">
        <v>865</v>
      </c>
      <c r="I198" s="5">
        <v>35700000</v>
      </c>
      <c r="J198" s="4">
        <v>45582</v>
      </c>
      <c r="K198" s="18">
        <v>45583</v>
      </c>
      <c r="L198" s="18" t="s">
        <v>26</v>
      </c>
      <c r="M198" s="11" t="s">
        <v>1536</v>
      </c>
    </row>
    <row r="199" spans="1:13" ht="104.45">
      <c r="A199" s="7" t="s">
        <v>1537</v>
      </c>
      <c r="B199" s="7" t="s">
        <v>19</v>
      </c>
      <c r="C199" s="12" t="s">
        <v>1538</v>
      </c>
      <c r="D199" s="19">
        <v>45565</v>
      </c>
      <c r="E199" s="7" t="s">
        <v>20</v>
      </c>
      <c r="F199" s="20" t="s">
        <v>1539</v>
      </c>
      <c r="G199" s="21" t="s">
        <v>651</v>
      </c>
      <c r="H199" s="7" t="s">
        <v>652</v>
      </c>
      <c r="I199" s="5">
        <v>40000000</v>
      </c>
      <c r="J199" s="4">
        <v>45596</v>
      </c>
      <c r="K199" s="18">
        <v>45657</v>
      </c>
      <c r="L199" s="18" t="s">
        <v>26</v>
      </c>
      <c r="M199" s="11" t="s">
        <v>1540</v>
      </c>
    </row>
    <row r="200" spans="1:13" ht="43.5">
      <c r="A200" s="7" t="s">
        <v>18</v>
      </c>
      <c r="B200" s="7" t="s">
        <v>19</v>
      </c>
      <c r="C200" s="12" t="s">
        <v>1541</v>
      </c>
      <c r="D200" s="19">
        <v>45565</v>
      </c>
      <c r="E200" s="7" t="s">
        <v>20</v>
      </c>
      <c r="F200" s="20" t="s">
        <v>1542</v>
      </c>
      <c r="G200" s="21" t="s">
        <v>1543</v>
      </c>
      <c r="H200" s="7" t="s">
        <v>1544</v>
      </c>
      <c r="I200" s="5">
        <v>3605595</v>
      </c>
      <c r="J200" s="4">
        <v>45565</v>
      </c>
      <c r="K200" s="18">
        <v>45580</v>
      </c>
      <c r="L200" s="18" t="s">
        <v>26</v>
      </c>
      <c r="M200" s="11" t="s">
        <v>1545</v>
      </c>
    </row>
    <row r="201" spans="1:13" ht="174">
      <c r="A201" s="7" t="s">
        <v>151</v>
      </c>
      <c r="B201" s="7" t="s">
        <v>19</v>
      </c>
      <c r="C201" s="12" t="s">
        <v>1546</v>
      </c>
      <c r="D201" s="19">
        <v>45565</v>
      </c>
      <c r="E201" s="7" t="s">
        <v>20</v>
      </c>
      <c r="F201" s="20" t="s">
        <v>1547</v>
      </c>
      <c r="G201" s="21" t="s">
        <v>1548</v>
      </c>
      <c r="H201" s="7" t="s">
        <v>1549</v>
      </c>
      <c r="I201" s="5">
        <v>64999881</v>
      </c>
      <c r="J201" s="4">
        <v>45566</v>
      </c>
      <c r="K201" s="18">
        <v>45931</v>
      </c>
      <c r="L201" s="18" t="s">
        <v>26</v>
      </c>
      <c r="M201" s="11" t="s">
        <v>1550</v>
      </c>
    </row>
    <row r="202" spans="1:13" ht="65.45">
      <c r="A202" s="7" t="s">
        <v>924</v>
      </c>
      <c r="B202" s="7" t="s">
        <v>19</v>
      </c>
      <c r="C202" s="12" t="s">
        <v>1551</v>
      </c>
      <c r="D202" s="19">
        <v>45569</v>
      </c>
      <c r="E202" s="7" t="s">
        <v>20</v>
      </c>
      <c r="F202" s="20" t="s">
        <v>1552</v>
      </c>
      <c r="G202" s="21" t="s">
        <v>1097</v>
      </c>
      <c r="H202" s="7" t="s">
        <v>1098</v>
      </c>
      <c r="I202" s="5">
        <v>20111000</v>
      </c>
      <c r="J202" s="4">
        <v>45569</v>
      </c>
      <c r="K202" s="4">
        <v>45584</v>
      </c>
      <c r="L202" s="18" t="s">
        <v>26</v>
      </c>
      <c r="M202" s="11" t="s">
        <v>1553</v>
      </c>
    </row>
    <row r="203" spans="1:13" ht="188.45">
      <c r="A203" s="7" t="s">
        <v>18</v>
      </c>
      <c r="B203" s="7" t="s">
        <v>19</v>
      </c>
      <c r="C203" s="12" t="s">
        <v>1554</v>
      </c>
      <c r="D203" s="19">
        <v>45566</v>
      </c>
      <c r="E203" s="7" t="s">
        <v>20</v>
      </c>
      <c r="F203" s="20" t="s">
        <v>1555</v>
      </c>
      <c r="G203" s="21" t="s">
        <v>1556</v>
      </c>
      <c r="H203" s="7" t="s">
        <v>1557</v>
      </c>
      <c r="I203" s="5">
        <v>15374800</v>
      </c>
      <c r="J203" s="4">
        <v>45566</v>
      </c>
      <c r="K203" s="18">
        <v>45626</v>
      </c>
      <c r="L203" s="18" t="s">
        <v>26</v>
      </c>
      <c r="M203" s="11" t="s">
        <v>1558</v>
      </c>
    </row>
    <row r="204" spans="1:13" ht="43.5">
      <c r="A204" s="7" t="s">
        <v>49</v>
      </c>
      <c r="B204" s="7" t="s">
        <v>19</v>
      </c>
      <c r="C204" s="12" t="s">
        <v>1559</v>
      </c>
      <c r="D204" s="19">
        <v>45567</v>
      </c>
      <c r="E204" s="7" t="s">
        <v>69</v>
      </c>
      <c r="F204" s="20" t="s">
        <v>1560</v>
      </c>
      <c r="G204" s="21" t="s">
        <v>1561</v>
      </c>
      <c r="H204" s="7" t="s">
        <v>1562</v>
      </c>
      <c r="I204" s="5">
        <v>44819954</v>
      </c>
      <c r="J204" s="4">
        <v>45567</v>
      </c>
      <c r="K204" s="4">
        <v>45595</v>
      </c>
      <c r="L204" s="18" t="s">
        <v>26</v>
      </c>
      <c r="M204" s="11" t="s">
        <v>1563</v>
      </c>
    </row>
    <row r="205" spans="1:13" ht="65.45">
      <c r="A205" s="7" t="s">
        <v>134</v>
      </c>
      <c r="B205" s="7" t="s">
        <v>19</v>
      </c>
      <c r="C205" s="12" t="s">
        <v>1564</v>
      </c>
      <c r="D205" s="19">
        <v>45569</v>
      </c>
      <c r="E205" s="7" t="s">
        <v>20</v>
      </c>
      <c r="F205" s="20" t="s">
        <v>1565</v>
      </c>
      <c r="G205" s="21" t="s">
        <v>1566</v>
      </c>
      <c r="H205" s="7" t="s">
        <v>1567</v>
      </c>
      <c r="I205" s="5">
        <v>73899000</v>
      </c>
      <c r="J205" s="4">
        <v>45573</v>
      </c>
      <c r="K205" s="4">
        <v>46303</v>
      </c>
      <c r="L205" s="18" t="s">
        <v>40</v>
      </c>
      <c r="M205" s="11" t="s">
        <v>1568</v>
      </c>
    </row>
    <row r="206" spans="1:13" ht="117.6">
      <c r="A206" s="7" t="s">
        <v>134</v>
      </c>
      <c r="B206" s="7" t="s">
        <v>19</v>
      </c>
      <c r="C206" s="12" t="s">
        <v>1569</v>
      </c>
      <c r="D206" s="19">
        <v>45569</v>
      </c>
      <c r="E206" s="7" t="s">
        <v>740</v>
      </c>
      <c r="F206" s="20" t="s">
        <v>1570</v>
      </c>
      <c r="G206" s="21" t="s">
        <v>1571</v>
      </c>
      <c r="H206" s="7" t="s">
        <v>1572</v>
      </c>
      <c r="I206" s="5">
        <v>57953000</v>
      </c>
      <c r="J206" s="4">
        <v>45569</v>
      </c>
      <c r="K206" s="4">
        <v>45632</v>
      </c>
      <c r="L206" s="18" t="s">
        <v>26</v>
      </c>
      <c r="M206" s="11" t="s">
        <v>1573</v>
      </c>
    </row>
    <row r="207" spans="1:13" ht="78.599999999999994">
      <c r="A207" s="7" t="s">
        <v>1428</v>
      </c>
      <c r="B207" s="7" t="s">
        <v>29</v>
      </c>
      <c r="C207" s="12" t="s">
        <v>1574</v>
      </c>
      <c r="D207" s="19">
        <v>45575</v>
      </c>
      <c r="E207" s="7" t="s">
        <v>20</v>
      </c>
      <c r="F207" s="20" t="s">
        <v>1575</v>
      </c>
      <c r="G207" s="21" t="s">
        <v>1576</v>
      </c>
      <c r="H207" s="7" t="s">
        <v>1577</v>
      </c>
      <c r="I207" s="5">
        <v>970817975</v>
      </c>
      <c r="J207" s="4">
        <v>45575</v>
      </c>
      <c r="K207" s="4">
        <v>46305</v>
      </c>
      <c r="L207" s="18" t="s">
        <v>40</v>
      </c>
      <c r="M207" s="11" t="s">
        <v>1578</v>
      </c>
    </row>
    <row r="208" spans="1:13" ht="104.45">
      <c r="A208" s="7" t="s">
        <v>807</v>
      </c>
      <c r="B208" s="7" t="s">
        <v>29</v>
      </c>
      <c r="C208" s="12" t="s">
        <v>1579</v>
      </c>
      <c r="D208" s="19">
        <v>45575</v>
      </c>
      <c r="E208" s="7" t="s">
        <v>868</v>
      </c>
      <c r="F208" s="20" t="s">
        <v>1580</v>
      </c>
      <c r="G208" s="21" t="s">
        <v>870</v>
      </c>
      <c r="H208" s="7" t="s">
        <v>1581</v>
      </c>
      <c r="I208" s="5">
        <v>3024656203</v>
      </c>
      <c r="J208" s="4">
        <v>45575</v>
      </c>
      <c r="K208" s="4">
        <v>46538</v>
      </c>
      <c r="L208" s="18" t="s">
        <v>40</v>
      </c>
      <c r="M208" s="11" t="s">
        <v>1582</v>
      </c>
    </row>
    <row r="209" spans="1:13" ht="43.5">
      <c r="A209" s="7" t="s">
        <v>49</v>
      </c>
      <c r="B209" s="7" t="s">
        <v>43</v>
      </c>
      <c r="C209" s="12" t="s">
        <v>1583</v>
      </c>
      <c r="D209" s="19">
        <v>45576</v>
      </c>
      <c r="E209" s="7" t="s">
        <v>20</v>
      </c>
      <c r="F209" s="20" t="s">
        <v>1584</v>
      </c>
      <c r="G209" s="21" t="s">
        <v>1585</v>
      </c>
      <c r="H209" s="7" t="s">
        <v>1586</v>
      </c>
      <c r="I209" s="5">
        <v>1161944998</v>
      </c>
      <c r="J209" s="4">
        <v>45596</v>
      </c>
      <c r="K209" s="4">
        <v>45761</v>
      </c>
      <c r="L209" s="18" t="s">
        <v>26</v>
      </c>
      <c r="M209" s="11" t="s">
        <v>1587</v>
      </c>
    </row>
    <row r="210" spans="1:13" ht="78.599999999999994">
      <c r="A210" s="7" t="s">
        <v>709</v>
      </c>
      <c r="B210" s="7" t="s">
        <v>19</v>
      </c>
      <c r="C210" s="12" t="s">
        <v>1588</v>
      </c>
      <c r="D210" s="19">
        <v>45580</v>
      </c>
      <c r="E210" s="7" t="s">
        <v>20</v>
      </c>
      <c r="F210" s="20" t="s">
        <v>1589</v>
      </c>
      <c r="G210" s="21" t="s">
        <v>1590</v>
      </c>
      <c r="H210" s="7" t="s">
        <v>1591</v>
      </c>
      <c r="I210" s="5">
        <v>9520000</v>
      </c>
      <c r="J210" s="4">
        <v>45580</v>
      </c>
      <c r="K210" s="4">
        <v>45581</v>
      </c>
      <c r="L210" s="18" t="s">
        <v>26</v>
      </c>
      <c r="M210" s="11" t="s">
        <v>1592</v>
      </c>
    </row>
    <row r="211" spans="1:13" ht="43.5">
      <c r="A211" s="7" t="s">
        <v>49</v>
      </c>
      <c r="B211" s="7" t="s">
        <v>19</v>
      </c>
      <c r="C211" s="12" t="s">
        <v>1593</v>
      </c>
      <c r="D211" s="19">
        <v>45581</v>
      </c>
      <c r="E211" s="7" t="s">
        <v>20</v>
      </c>
      <c r="F211" s="20" t="s">
        <v>1594</v>
      </c>
      <c r="G211" s="21" t="s">
        <v>1595</v>
      </c>
      <c r="H211" s="7" t="s">
        <v>1596</v>
      </c>
      <c r="I211" s="5">
        <v>284149600</v>
      </c>
      <c r="J211" s="4">
        <v>45604</v>
      </c>
      <c r="K211" s="4">
        <v>46387</v>
      </c>
      <c r="L211" s="18" t="s">
        <v>40</v>
      </c>
      <c r="M211" s="11" t="s">
        <v>1597</v>
      </c>
    </row>
    <row r="212" spans="1:13" ht="52.5">
      <c r="A212" s="7" t="s">
        <v>709</v>
      </c>
      <c r="B212" s="7" t="s">
        <v>19</v>
      </c>
      <c r="C212" s="12" t="s">
        <v>1598</v>
      </c>
      <c r="D212" s="19">
        <v>45581</v>
      </c>
      <c r="E212" s="7" t="s">
        <v>20</v>
      </c>
      <c r="F212" s="20" t="s">
        <v>1599</v>
      </c>
      <c r="G212" s="21" t="s">
        <v>1600</v>
      </c>
      <c r="H212" s="7" t="s">
        <v>1601</v>
      </c>
      <c r="I212" s="5">
        <v>30000000</v>
      </c>
      <c r="J212" s="4">
        <v>45582</v>
      </c>
      <c r="K212" s="4">
        <v>45583</v>
      </c>
      <c r="L212" s="18" t="s">
        <v>26</v>
      </c>
      <c r="M212" s="11" t="s">
        <v>1602</v>
      </c>
    </row>
    <row r="213" spans="1:13" ht="130.5">
      <c r="A213" s="7" t="s">
        <v>1603</v>
      </c>
      <c r="B213" s="7" t="s">
        <v>19</v>
      </c>
      <c r="C213" s="12" t="s">
        <v>1604</v>
      </c>
      <c r="D213" s="19">
        <v>45583</v>
      </c>
      <c r="E213" s="7" t="s">
        <v>740</v>
      </c>
      <c r="F213" s="20" t="s">
        <v>1605</v>
      </c>
      <c r="G213" s="21" t="s">
        <v>1543</v>
      </c>
      <c r="H213" s="7" t="s">
        <v>1544</v>
      </c>
      <c r="I213" s="5">
        <v>72611277</v>
      </c>
      <c r="J213" s="4">
        <v>45583</v>
      </c>
      <c r="K213" s="4">
        <v>45643</v>
      </c>
      <c r="L213" s="18" t="s">
        <v>26</v>
      </c>
      <c r="M213" s="11" t="s">
        <v>1606</v>
      </c>
    </row>
    <row r="214" spans="1:13" ht="130.5">
      <c r="A214" s="7" t="s">
        <v>909</v>
      </c>
      <c r="B214" s="7" t="s">
        <v>19</v>
      </c>
      <c r="C214" s="12" t="s">
        <v>1607</v>
      </c>
      <c r="D214" s="19">
        <v>45589</v>
      </c>
      <c r="E214" s="7" t="s">
        <v>20</v>
      </c>
      <c r="F214" s="20" t="s">
        <v>1608</v>
      </c>
      <c r="G214" s="21" t="s">
        <v>1609</v>
      </c>
      <c r="H214" s="7" t="s">
        <v>1610</v>
      </c>
      <c r="I214" s="5">
        <v>178500000</v>
      </c>
      <c r="J214" s="4">
        <v>45589</v>
      </c>
      <c r="K214" s="4">
        <v>45954</v>
      </c>
      <c r="L214" s="18" t="s">
        <v>26</v>
      </c>
      <c r="M214" s="11" t="s">
        <v>1611</v>
      </c>
    </row>
    <row r="215" spans="1:13" ht="52.5">
      <c r="A215" s="7" t="s">
        <v>924</v>
      </c>
      <c r="B215" s="7" t="s">
        <v>19</v>
      </c>
      <c r="C215" s="12" t="s">
        <v>1612</v>
      </c>
      <c r="D215" s="19">
        <v>45590</v>
      </c>
      <c r="E215" s="7" t="s">
        <v>20</v>
      </c>
      <c r="F215" s="20" t="s">
        <v>1613</v>
      </c>
      <c r="G215" s="21" t="s">
        <v>1614</v>
      </c>
      <c r="H215" s="7" t="s">
        <v>1615</v>
      </c>
      <c r="I215" s="5">
        <v>2584174428</v>
      </c>
      <c r="J215" s="4">
        <v>45590</v>
      </c>
      <c r="K215" s="4">
        <v>46685</v>
      </c>
      <c r="L215" s="18" t="s">
        <v>40</v>
      </c>
      <c r="M215" s="11" t="s">
        <v>1616</v>
      </c>
    </row>
    <row r="216" spans="1:13" ht="130.5">
      <c r="A216" s="7" t="s">
        <v>909</v>
      </c>
      <c r="B216" s="7" t="s">
        <v>19</v>
      </c>
      <c r="C216" s="12" t="s">
        <v>1617</v>
      </c>
      <c r="D216" s="19">
        <v>45593</v>
      </c>
      <c r="E216" s="7" t="s">
        <v>20</v>
      </c>
      <c r="F216" s="20" t="s">
        <v>1618</v>
      </c>
      <c r="G216" s="21" t="s">
        <v>1619</v>
      </c>
      <c r="H216" s="7" t="s">
        <v>1620</v>
      </c>
      <c r="I216" s="5">
        <v>178500000</v>
      </c>
      <c r="J216" s="4">
        <v>45593</v>
      </c>
      <c r="K216" s="4">
        <v>45957</v>
      </c>
      <c r="L216" s="18" t="s">
        <v>26</v>
      </c>
      <c r="M216" s="11" t="s">
        <v>1621</v>
      </c>
    </row>
    <row r="217" spans="1:13" ht="43.5">
      <c r="A217" s="7" t="s">
        <v>151</v>
      </c>
      <c r="B217" s="7" t="s">
        <v>19</v>
      </c>
      <c r="C217" s="12" t="s">
        <v>1622</v>
      </c>
      <c r="D217" s="19">
        <v>45586</v>
      </c>
      <c r="E217" s="7" t="s">
        <v>20</v>
      </c>
      <c r="F217" s="20" t="s">
        <v>1623</v>
      </c>
      <c r="G217" s="21" t="s">
        <v>1624</v>
      </c>
      <c r="H217" s="7" t="s">
        <v>1625</v>
      </c>
      <c r="I217" s="5">
        <v>32062434</v>
      </c>
      <c r="J217" s="4">
        <v>45590</v>
      </c>
      <c r="K217" s="4">
        <v>45955</v>
      </c>
      <c r="L217" s="18" t="s">
        <v>26</v>
      </c>
      <c r="M217" s="11" t="s">
        <v>1626</v>
      </c>
    </row>
    <row r="218" spans="1:13" ht="65.45">
      <c r="A218" s="7" t="s">
        <v>1428</v>
      </c>
      <c r="B218" s="7" t="s">
        <v>43</v>
      </c>
      <c r="C218" s="12" t="s">
        <v>1627</v>
      </c>
      <c r="D218" s="19">
        <v>45590</v>
      </c>
      <c r="E218" s="7" t="s">
        <v>20</v>
      </c>
      <c r="F218" s="20" t="s">
        <v>1628</v>
      </c>
      <c r="G218" s="21" t="s">
        <v>1629</v>
      </c>
      <c r="H218" s="7" t="s">
        <v>1630</v>
      </c>
      <c r="I218" s="5">
        <v>428213374</v>
      </c>
      <c r="J218" s="4">
        <v>45604</v>
      </c>
      <c r="K218" s="4">
        <v>46334</v>
      </c>
      <c r="L218" s="18" t="s">
        <v>40</v>
      </c>
      <c r="M218" s="11" t="s">
        <v>1631</v>
      </c>
    </row>
    <row r="219" spans="1:13" ht="104.45">
      <c r="A219" s="7" t="s">
        <v>68</v>
      </c>
      <c r="B219" s="7" t="s">
        <v>19</v>
      </c>
      <c r="C219" s="12" t="s">
        <v>1632</v>
      </c>
      <c r="D219" s="19">
        <v>45590</v>
      </c>
      <c r="E219" s="7" t="s">
        <v>69</v>
      </c>
      <c r="F219" s="20" t="s">
        <v>1633</v>
      </c>
      <c r="G219" s="21" t="s">
        <v>1634</v>
      </c>
      <c r="H219" s="7" t="s">
        <v>1635</v>
      </c>
      <c r="I219" s="5">
        <v>37223200</v>
      </c>
      <c r="J219" s="4">
        <v>45590</v>
      </c>
      <c r="K219" s="4">
        <v>45650</v>
      </c>
      <c r="L219" s="18" t="s">
        <v>26</v>
      </c>
      <c r="M219" s="11" t="s">
        <v>1636</v>
      </c>
    </row>
    <row r="220" spans="1:13" ht="52.5">
      <c r="A220" s="7" t="s">
        <v>18</v>
      </c>
      <c r="B220" s="7" t="s">
        <v>19</v>
      </c>
      <c r="C220" s="12" t="s">
        <v>1637</v>
      </c>
      <c r="D220" s="19">
        <v>45593</v>
      </c>
      <c r="E220" s="7" t="s">
        <v>20</v>
      </c>
      <c r="F220" s="20" t="s">
        <v>1638</v>
      </c>
      <c r="G220" s="21" t="s">
        <v>23</v>
      </c>
      <c r="H220" s="7" t="s">
        <v>24</v>
      </c>
      <c r="I220" s="5">
        <v>5100000</v>
      </c>
      <c r="J220" s="4">
        <v>45595</v>
      </c>
      <c r="K220" s="4">
        <v>45597</v>
      </c>
      <c r="L220" s="18" t="s">
        <v>26</v>
      </c>
      <c r="M220" s="11" t="s">
        <v>1639</v>
      </c>
    </row>
    <row r="221" spans="1:13" ht="104.45">
      <c r="A221" s="7" t="s">
        <v>909</v>
      </c>
      <c r="B221" s="7" t="s">
        <v>19</v>
      </c>
      <c r="C221" s="12" t="s">
        <v>1640</v>
      </c>
      <c r="D221" s="19">
        <v>45595</v>
      </c>
      <c r="E221" s="7" t="s">
        <v>20</v>
      </c>
      <c r="F221" s="20" t="s">
        <v>1641</v>
      </c>
      <c r="G221" s="21" t="s">
        <v>1642</v>
      </c>
      <c r="H221" s="7" t="s">
        <v>1643</v>
      </c>
      <c r="I221" s="5">
        <v>7400000</v>
      </c>
      <c r="J221" s="4">
        <v>45595</v>
      </c>
      <c r="K221" s="4">
        <v>45657</v>
      </c>
      <c r="L221" s="18" t="s">
        <v>26</v>
      </c>
      <c r="M221" s="11" t="s">
        <v>1644</v>
      </c>
    </row>
    <row r="222" spans="1:13" ht="65.45">
      <c r="A222" s="7" t="s">
        <v>49</v>
      </c>
      <c r="B222" s="7" t="s">
        <v>19</v>
      </c>
      <c r="C222" s="12" t="s">
        <v>1645</v>
      </c>
      <c r="D222" s="19">
        <v>45596</v>
      </c>
      <c r="E222" s="7" t="s">
        <v>50</v>
      </c>
      <c r="F222" s="20" t="s">
        <v>1646</v>
      </c>
      <c r="G222" s="21" t="s">
        <v>1647</v>
      </c>
      <c r="H222" s="7" t="s">
        <v>1648</v>
      </c>
      <c r="I222" s="5">
        <v>21000000</v>
      </c>
      <c r="J222" s="4">
        <v>45603</v>
      </c>
      <c r="K222" s="4">
        <v>46029</v>
      </c>
      <c r="L222" s="18" t="s">
        <v>26</v>
      </c>
      <c r="M222" s="11" t="s">
        <v>1649</v>
      </c>
    </row>
    <row r="223" spans="1:13" ht="43.5">
      <c r="A223" s="7" t="s">
        <v>709</v>
      </c>
      <c r="B223" s="7" t="s">
        <v>19</v>
      </c>
      <c r="C223" s="12" t="s">
        <v>1650</v>
      </c>
      <c r="D223" s="19">
        <v>45601</v>
      </c>
      <c r="E223" s="7" t="s">
        <v>20</v>
      </c>
      <c r="F223" s="20" t="s">
        <v>1651</v>
      </c>
      <c r="G223" s="21" t="s">
        <v>1652</v>
      </c>
      <c r="H223" s="7" t="s">
        <v>1653</v>
      </c>
      <c r="I223" s="5">
        <v>54000000</v>
      </c>
      <c r="J223" s="4">
        <v>45601</v>
      </c>
      <c r="K223" s="4">
        <v>45657</v>
      </c>
      <c r="L223" s="18" t="s">
        <v>26</v>
      </c>
      <c r="M223" s="11" t="s">
        <v>1654</v>
      </c>
    </row>
    <row r="224" spans="1:13" ht="91.5">
      <c r="A224" s="7" t="s">
        <v>709</v>
      </c>
      <c r="B224" s="7" t="s">
        <v>19</v>
      </c>
      <c r="C224" s="12" t="s">
        <v>1655</v>
      </c>
      <c r="D224" s="19">
        <v>45601</v>
      </c>
      <c r="E224" s="7" t="s">
        <v>20</v>
      </c>
      <c r="F224" s="20" t="s">
        <v>1656</v>
      </c>
      <c r="G224" s="21" t="s">
        <v>1657</v>
      </c>
      <c r="H224" s="7" t="s">
        <v>1658</v>
      </c>
      <c r="I224" s="5">
        <v>238000000</v>
      </c>
      <c r="J224" s="4">
        <v>45609</v>
      </c>
      <c r="K224" s="4">
        <v>45670</v>
      </c>
      <c r="L224" s="18" t="s">
        <v>26</v>
      </c>
      <c r="M224" s="11" t="s">
        <v>1659</v>
      </c>
    </row>
    <row r="225" spans="1:13" ht="78.599999999999994">
      <c r="A225" s="7" t="s">
        <v>157</v>
      </c>
      <c r="B225" s="7" t="s">
        <v>19</v>
      </c>
      <c r="C225" s="12" t="s">
        <v>1660</v>
      </c>
      <c r="D225" s="19">
        <v>45602</v>
      </c>
      <c r="E225" s="7" t="s">
        <v>740</v>
      </c>
      <c r="F225" s="20" t="s">
        <v>1661</v>
      </c>
      <c r="G225" s="21" t="s">
        <v>1662</v>
      </c>
      <c r="H225" s="7" t="s">
        <v>1663</v>
      </c>
      <c r="I225" s="5">
        <v>22486837</v>
      </c>
      <c r="J225" s="4">
        <v>45602</v>
      </c>
      <c r="K225" s="4">
        <v>45662</v>
      </c>
      <c r="L225" s="18" t="s">
        <v>26</v>
      </c>
      <c r="M225" s="11" t="s">
        <v>1664</v>
      </c>
    </row>
    <row r="226" spans="1:13" ht="117.6">
      <c r="A226" s="7" t="s">
        <v>909</v>
      </c>
      <c r="B226" s="7" t="s">
        <v>19</v>
      </c>
      <c r="C226" s="12" t="s">
        <v>1665</v>
      </c>
      <c r="D226" s="19">
        <v>45602</v>
      </c>
      <c r="E226" s="7" t="s">
        <v>20</v>
      </c>
      <c r="F226" s="20" t="s">
        <v>1666</v>
      </c>
      <c r="G226" s="21" t="s">
        <v>1667</v>
      </c>
      <c r="H226" s="7" t="s">
        <v>1668</v>
      </c>
      <c r="I226" s="5">
        <v>178500000</v>
      </c>
      <c r="J226" s="4">
        <v>45602</v>
      </c>
      <c r="K226" s="4">
        <v>45967</v>
      </c>
      <c r="L226" s="18" t="s">
        <v>26</v>
      </c>
      <c r="M226" s="11" t="s">
        <v>1669</v>
      </c>
    </row>
    <row r="227" spans="1:13" ht="43.5">
      <c r="A227" s="7" t="s">
        <v>49</v>
      </c>
      <c r="B227" s="7" t="s">
        <v>260</v>
      </c>
      <c r="C227" s="12" t="s">
        <v>1670</v>
      </c>
      <c r="D227" s="19">
        <v>45602</v>
      </c>
      <c r="E227" s="7" t="s">
        <v>69</v>
      </c>
      <c r="F227" s="20" t="s">
        <v>1671</v>
      </c>
      <c r="G227" s="21" t="s">
        <v>1672</v>
      </c>
      <c r="H227" s="7" t="s">
        <v>1673</v>
      </c>
      <c r="I227" s="5">
        <v>1654398</v>
      </c>
      <c r="J227" s="4">
        <v>45602</v>
      </c>
      <c r="K227" s="4">
        <v>45617</v>
      </c>
      <c r="L227" s="18" t="s">
        <v>26</v>
      </c>
      <c r="M227" s="11" t="s">
        <v>1674</v>
      </c>
    </row>
    <row r="228" spans="1:13" ht="65.45">
      <c r="A228" s="7" t="s">
        <v>1675</v>
      </c>
      <c r="B228" s="7" t="s">
        <v>19</v>
      </c>
      <c r="C228" s="12" t="s">
        <v>1676</v>
      </c>
      <c r="D228" s="19">
        <v>45633</v>
      </c>
      <c r="E228" s="7" t="s">
        <v>20</v>
      </c>
      <c r="F228" s="20" t="s">
        <v>1677</v>
      </c>
      <c r="G228" s="21" t="s">
        <v>1678</v>
      </c>
      <c r="H228" s="7" t="s">
        <v>1679</v>
      </c>
      <c r="I228" s="5">
        <v>415730880</v>
      </c>
      <c r="J228" s="4">
        <v>45633</v>
      </c>
      <c r="K228" s="4">
        <v>45998</v>
      </c>
      <c r="L228" s="18" t="s">
        <v>26</v>
      </c>
      <c r="M228" s="11" t="s">
        <v>1680</v>
      </c>
    </row>
    <row r="229" spans="1:13" ht="91.5">
      <c r="A229" s="7" t="s">
        <v>49</v>
      </c>
      <c r="B229" s="7" t="s">
        <v>19</v>
      </c>
      <c r="C229" s="12" t="s">
        <v>1681</v>
      </c>
      <c r="D229" s="19">
        <v>45604</v>
      </c>
      <c r="E229" s="7" t="s">
        <v>20</v>
      </c>
      <c r="F229" s="20" t="s">
        <v>1682</v>
      </c>
      <c r="G229" s="21" t="s">
        <v>1683</v>
      </c>
      <c r="H229" s="7" t="s">
        <v>1684</v>
      </c>
      <c r="I229" s="5">
        <v>76160000</v>
      </c>
      <c r="J229" s="4">
        <v>45617</v>
      </c>
      <c r="K229" s="4">
        <v>45981</v>
      </c>
      <c r="L229" s="18" t="s">
        <v>26</v>
      </c>
      <c r="M229" s="11" t="s">
        <v>1685</v>
      </c>
    </row>
    <row r="230" spans="1:13" ht="78.599999999999994">
      <c r="A230" s="7" t="s">
        <v>1686</v>
      </c>
      <c r="B230" s="7" t="s">
        <v>19</v>
      </c>
      <c r="C230" s="12" t="s">
        <v>1687</v>
      </c>
      <c r="D230" s="19">
        <v>45604</v>
      </c>
      <c r="E230" s="7" t="s">
        <v>20</v>
      </c>
      <c r="F230" s="20" t="s">
        <v>1688</v>
      </c>
      <c r="G230" s="21" t="s">
        <v>1689</v>
      </c>
      <c r="H230" s="7" t="s">
        <v>1690</v>
      </c>
      <c r="I230" s="5">
        <v>65000000</v>
      </c>
      <c r="J230" s="4">
        <v>45604</v>
      </c>
      <c r="K230" s="4">
        <v>45657</v>
      </c>
      <c r="L230" s="18" t="s">
        <v>26</v>
      </c>
      <c r="M230" s="11" t="s">
        <v>1691</v>
      </c>
    </row>
    <row r="231" spans="1:13" ht="130.5">
      <c r="A231" s="7" t="s">
        <v>909</v>
      </c>
      <c r="B231" s="7" t="s">
        <v>19</v>
      </c>
      <c r="C231" s="12" t="s">
        <v>1692</v>
      </c>
      <c r="D231" s="19">
        <v>45604</v>
      </c>
      <c r="E231" s="7" t="s">
        <v>20</v>
      </c>
      <c r="F231" s="20" t="s">
        <v>1693</v>
      </c>
      <c r="G231" s="21" t="s">
        <v>1694</v>
      </c>
      <c r="H231" s="7" t="s">
        <v>1695</v>
      </c>
      <c r="I231" s="5">
        <v>178500000</v>
      </c>
      <c r="J231" s="4">
        <v>45604</v>
      </c>
      <c r="K231" s="4">
        <v>45968</v>
      </c>
      <c r="L231" s="18" t="s">
        <v>26</v>
      </c>
      <c r="M231" s="11" t="s">
        <v>1696</v>
      </c>
    </row>
    <row r="232" spans="1:13" ht="52.5">
      <c r="A232" s="7" t="s">
        <v>18</v>
      </c>
      <c r="B232" s="7" t="s">
        <v>19</v>
      </c>
      <c r="C232" s="12" t="s">
        <v>1697</v>
      </c>
      <c r="D232" s="19">
        <v>45604</v>
      </c>
      <c r="E232" s="7" t="s">
        <v>20</v>
      </c>
      <c r="F232" s="20" t="s">
        <v>1698</v>
      </c>
      <c r="G232" s="21" t="s">
        <v>1699</v>
      </c>
      <c r="H232" s="7" t="s">
        <v>1700</v>
      </c>
      <c r="I232" s="5">
        <v>3808000</v>
      </c>
      <c r="J232" s="4">
        <v>45610</v>
      </c>
      <c r="K232" s="4">
        <v>45612</v>
      </c>
      <c r="L232" s="18" t="s">
        <v>26</v>
      </c>
      <c r="M232" s="11" t="s">
        <v>1701</v>
      </c>
    </row>
    <row r="233" spans="1:13" ht="130.5">
      <c r="A233" s="7" t="s">
        <v>18</v>
      </c>
      <c r="B233" s="7" t="s">
        <v>19</v>
      </c>
      <c r="C233" s="12" t="s">
        <v>1702</v>
      </c>
      <c r="D233" s="19">
        <v>45608</v>
      </c>
      <c r="E233" s="7" t="s">
        <v>20</v>
      </c>
      <c r="F233" s="20" t="s">
        <v>1703</v>
      </c>
      <c r="G233" s="21" t="s">
        <v>938</v>
      </c>
      <c r="H233" s="7" t="s">
        <v>939</v>
      </c>
      <c r="I233" s="5">
        <v>240887259</v>
      </c>
      <c r="J233" s="4">
        <v>45608</v>
      </c>
      <c r="K233" s="4">
        <v>46022</v>
      </c>
      <c r="L233" s="18" t="s">
        <v>26</v>
      </c>
      <c r="M233" s="11" t="s">
        <v>1704</v>
      </c>
    </row>
    <row r="234" spans="1:13" ht="117.6">
      <c r="A234" s="7" t="s">
        <v>807</v>
      </c>
      <c r="B234" s="7" t="s">
        <v>19</v>
      </c>
      <c r="C234" s="12" t="s">
        <v>1705</v>
      </c>
      <c r="D234" s="19">
        <v>45609</v>
      </c>
      <c r="E234" s="7" t="s">
        <v>740</v>
      </c>
      <c r="F234" s="20" t="s">
        <v>1706</v>
      </c>
      <c r="G234" s="21" t="s">
        <v>1707</v>
      </c>
      <c r="H234" s="7" t="s">
        <v>1708</v>
      </c>
      <c r="I234" s="5">
        <v>42840000</v>
      </c>
      <c r="J234" s="4">
        <v>45609</v>
      </c>
      <c r="K234" s="4">
        <v>46387</v>
      </c>
      <c r="L234" s="18" t="s">
        <v>40</v>
      </c>
      <c r="M234" s="11" t="s">
        <v>1709</v>
      </c>
    </row>
    <row r="235" spans="1:13" ht="104.45">
      <c r="A235" s="7" t="s">
        <v>909</v>
      </c>
      <c r="B235" s="7" t="s">
        <v>19</v>
      </c>
      <c r="C235" s="12" t="s">
        <v>1710</v>
      </c>
      <c r="D235" s="19">
        <v>45609</v>
      </c>
      <c r="E235" s="7" t="s">
        <v>20</v>
      </c>
      <c r="F235" s="20" t="s">
        <v>1711</v>
      </c>
      <c r="G235" s="21" t="s">
        <v>1712</v>
      </c>
      <c r="H235" s="7" t="s">
        <v>1713</v>
      </c>
      <c r="I235" s="5">
        <v>178500000</v>
      </c>
      <c r="J235" s="4">
        <v>45609</v>
      </c>
      <c r="K235" s="4">
        <v>45974</v>
      </c>
      <c r="L235" s="18" t="s">
        <v>26</v>
      </c>
      <c r="M235" s="11" t="s">
        <v>1592</v>
      </c>
    </row>
    <row r="236" spans="1:13" ht="91.5">
      <c r="A236" s="7" t="s">
        <v>1675</v>
      </c>
      <c r="B236" s="7" t="s">
        <v>19</v>
      </c>
      <c r="C236" s="12" t="s">
        <v>1714</v>
      </c>
      <c r="D236" s="19">
        <v>45610</v>
      </c>
      <c r="E236" s="7" t="s">
        <v>20</v>
      </c>
      <c r="F236" s="20" t="s">
        <v>1715</v>
      </c>
      <c r="G236" s="21" t="s">
        <v>1716</v>
      </c>
      <c r="H236" s="7" t="s">
        <v>1717</v>
      </c>
      <c r="I236" s="5">
        <v>478004426</v>
      </c>
      <c r="J236" s="4">
        <v>45717</v>
      </c>
      <c r="K236" s="4">
        <v>46446</v>
      </c>
      <c r="L236" s="18" t="s">
        <v>40</v>
      </c>
      <c r="M236" s="11" t="s">
        <v>1718</v>
      </c>
    </row>
    <row r="237" spans="1:13" ht="117.6">
      <c r="A237" s="7" t="s">
        <v>909</v>
      </c>
      <c r="B237" s="7" t="s">
        <v>19</v>
      </c>
      <c r="C237" s="12" t="s">
        <v>1719</v>
      </c>
      <c r="D237" s="19">
        <v>45611</v>
      </c>
      <c r="E237" s="7" t="s">
        <v>20</v>
      </c>
      <c r="F237" s="20" t="s">
        <v>1174</v>
      </c>
      <c r="G237" s="21" t="s">
        <v>1720</v>
      </c>
      <c r="H237" s="7" t="s">
        <v>1721</v>
      </c>
      <c r="I237" s="5">
        <v>178500000</v>
      </c>
      <c r="J237" s="4">
        <v>45611</v>
      </c>
      <c r="K237" s="4">
        <v>45976</v>
      </c>
      <c r="L237" s="18" t="s">
        <v>26</v>
      </c>
      <c r="M237" s="11" t="s">
        <v>1722</v>
      </c>
    </row>
    <row r="238" spans="1:13" ht="65.45">
      <c r="A238" s="7" t="s">
        <v>49</v>
      </c>
      <c r="B238" s="7" t="s">
        <v>19</v>
      </c>
      <c r="C238" s="12" t="s">
        <v>1723</v>
      </c>
      <c r="D238" s="19">
        <v>45611</v>
      </c>
      <c r="E238" s="7" t="s">
        <v>20</v>
      </c>
      <c r="F238" s="20" t="s">
        <v>1724</v>
      </c>
      <c r="G238" s="21" t="s">
        <v>1725</v>
      </c>
      <c r="H238" s="7" t="s">
        <v>1726</v>
      </c>
      <c r="I238" s="5">
        <v>57339611</v>
      </c>
      <c r="J238" s="4">
        <v>45611</v>
      </c>
      <c r="K238" s="4">
        <v>45657</v>
      </c>
      <c r="L238" s="18" t="s">
        <v>26</v>
      </c>
      <c r="M238" s="11" t="s">
        <v>1727</v>
      </c>
    </row>
    <row r="239" spans="1:13" ht="52.5">
      <c r="A239" s="7" t="s">
        <v>709</v>
      </c>
      <c r="B239" s="7" t="s">
        <v>19</v>
      </c>
      <c r="C239" s="12" t="s">
        <v>1728</v>
      </c>
      <c r="D239" s="19">
        <v>45611</v>
      </c>
      <c r="E239" s="7" t="s">
        <v>69</v>
      </c>
      <c r="F239" s="20" t="s">
        <v>1729</v>
      </c>
      <c r="G239" s="21" t="s">
        <v>1730</v>
      </c>
      <c r="H239" s="7" t="s">
        <v>1731</v>
      </c>
      <c r="I239" s="5">
        <v>59806001</v>
      </c>
      <c r="J239" s="4">
        <v>45611</v>
      </c>
      <c r="K239" s="4">
        <v>45657</v>
      </c>
      <c r="L239" s="18" t="s">
        <v>26</v>
      </c>
      <c r="M239" s="11" t="s">
        <v>1732</v>
      </c>
    </row>
    <row r="240" spans="1:13" ht="65.45">
      <c r="A240" s="7" t="s">
        <v>18</v>
      </c>
      <c r="B240" s="7" t="s">
        <v>19</v>
      </c>
      <c r="C240" s="12" t="s">
        <v>1733</v>
      </c>
      <c r="D240" s="19">
        <v>45611</v>
      </c>
      <c r="E240" s="7" t="s">
        <v>20</v>
      </c>
      <c r="F240" s="20" t="s">
        <v>1734</v>
      </c>
      <c r="G240" s="21" t="s">
        <v>1735</v>
      </c>
      <c r="H240" s="7" t="s">
        <v>1736</v>
      </c>
      <c r="I240" s="5">
        <v>19050000</v>
      </c>
      <c r="J240" s="4">
        <v>45616</v>
      </c>
      <c r="K240" s="4">
        <v>45618</v>
      </c>
      <c r="L240" s="18" t="s">
        <v>26</v>
      </c>
      <c r="M240" s="11" t="s">
        <v>1737</v>
      </c>
    </row>
    <row r="241" spans="1:13" ht="65.45">
      <c r="A241" s="7" t="s">
        <v>49</v>
      </c>
      <c r="B241" s="7" t="s">
        <v>19</v>
      </c>
      <c r="C241" s="12" t="s">
        <v>1738</v>
      </c>
      <c r="D241" s="19">
        <v>45611</v>
      </c>
      <c r="E241" s="7" t="s">
        <v>69</v>
      </c>
      <c r="F241" s="20" t="s">
        <v>1739</v>
      </c>
      <c r="G241" s="21" t="s">
        <v>1740</v>
      </c>
      <c r="H241" s="7" t="s">
        <v>1741</v>
      </c>
      <c r="I241" s="5">
        <v>3348000</v>
      </c>
      <c r="J241" s="4">
        <v>45611</v>
      </c>
      <c r="K241" s="4">
        <v>45641</v>
      </c>
      <c r="L241" s="18" t="s">
        <v>26</v>
      </c>
      <c r="M241" s="11" t="s">
        <v>1742</v>
      </c>
    </row>
    <row r="242" spans="1:13" ht="52.5">
      <c r="A242" s="7" t="s">
        <v>128</v>
      </c>
      <c r="B242" s="7" t="s">
        <v>29</v>
      </c>
      <c r="C242" s="12" t="s">
        <v>1743</v>
      </c>
      <c r="D242" s="19">
        <v>45621</v>
      </c>
      <c r="E242" s="7" t="s">
        <v>1744</v>
      </c>
      <c r="F242" s="20" t="s">
        <v>1745</v>
      </c>
      <c r="G242" s="21" t="s">
        <v>1746</v>
      </c>
      <c r="H242" s="7" t="s">
        <v>1747</v>
      </c>
      <c r="I242" s="5">
        <v>20163149441</v>
      </c>
      <c r="J242" s="4">
        <v>45621</v>
      </c>
      <c r="K242" s="4">
        <v>46716</v>
      </c>
      <c r="L242" s="18" t="s">
        <v>40</v>
      </c>
      <c r="M242" s="11" t="s">
        <v>1748</v>
      </c>
    </row>
    <row r="243" spans="1:13" ht="43.5">
      <c r="A243" s="7" t="s">
        <v>1675</v>
      </c>
      <c r="B243" s="7" t="s">
        <v>19</v>
      </c>
      <c r="C243" s="12" t="s">
        <v>1749</v>
      </c>
      <c r="D243" s="19">
        <v>45622</v>
      </c>
      <c r="E243" s="7" t="s">
        <v>20</v>
      </c>
      <c r="F243" s="20" t="s">
        <v>1750</v>
      </c>
      <c r="G243" s="21" t="s">
        <v>1716</v>
      </c>
      <c r="H243" s="7" t="s">
        <v>1717</v>
      </c>
      <c r="I243" s="5">
        <v>20432760</v>
      </c>
      <c r="J243" s="4">
        <v>45642</v>
      </c>
      <c r="K243" s="4">
        <v>46371</v>
      </c>
      <c r="L243" s="18" t="s">
        <v>40</v>
      </c>
      <c r="M243" s="11" t="s">
        <v>1751</v>
      </c>
    </row>
    <row r="244" spans="1:13" ht="65.45">
      <c r="A244" s="7" t="s">
        <v>1686</v>
      </c>
      <c r="B244" s="7" t="s">
        <v>19</v>
      </c>
      <c r="C244" s="12" t="s">
        <v>1752</v>
      </c>
      <c r="D244" s="19">
        <v>45621</v>
      </c>
      <c r="E244" s="7" t="s">
        <v>20</v>
      </c>
      <c r="F244" s="20" t="s">
        <v>1753</v>
      </c>
      <c r="G244" s="21" t="s">
        <v>1754</v>
      </c>
      <c r="H244" s="7" t="s">
        <v>1755</v>
      </c>
      <c r="I244" s="5">
        <v>7994420</v>
      </c>
      <c r="J244" s="4">
        <v>45621</v>
      </c>
      <c r="K244" s="4">
        <v>45657</v>
      </c>
      <c r="L244" s="18" t="s">
        <v>26</v>
      </c>
      <c r="M244" s="11" t="s">
        <v>1756</v>
      </c>
    </row>
    <row r="245" spans="1:13" ht="91.5">
      <c r="A245" s="7" t="s">
        <v>1301</v>
      </c>
      <c r="B245" s="7" t="s">
        <v>19</v>
      </c>
      <c r="C245" s="12" t="s">
        <v>1757</v>
      </c>
      <c r="D245" s="19">
        <v>45622</v>
      </c>
      <c r="E245" s="7" t="s">
        <v>20</v>
      </c>
      <c r="F245" s="20" t="s">
        <v>1758</v>
      </c>
      <c r="G245" s="21" t="s">
        <v>1759</v>
      </c>
      <c r="H245" s="7" t="s">
        <v>1760</v>
      </c>
      <c r="I245" s="5">
        <v>6100029599</v>
      </c>
      <c r="J245" s="4">
        <v>45671</v>
      </c>
      <c r="K245" s="4">
        <v>46217</v>
      </c>
      <c r="L245" s="18" t="s">
        <v>26</v>
      </c>
      <c r="M245" s="11" t="s">
        <v>1761</v>
      </c>
    </row>
    <row r="246" spans="1:13" ht="65.45">
      <c r="A246" s="7" t="s">
        <v>709</v>
      </c>
      <c r="B246" s="7" t="s">
        <v>29</v>
      </c>
      <c r="C246" s="12" t="s">
        <v>1762</v>
      </c>
      <c r="D246" s="19">
        <v>45622</v>
      </c>
      <c r="E246" s="7" t="s">
        <v>20</v>
      </c>
      <c r="F246" s="20" t="s">
        <v>1763</v>
      </c>
      <c r="G246" s="21" t="s">
        <v>1764</v>
      </c>
      <c r="H246" s="7" t="s">
        <v>1181</v>
      </c>
      <c r="I246" s="5">
        <v>7711206778</v>
      </c>
      <c r="J246" s="4">
        <v>45627</v>
      </c>
      <c r="K246" s="4">
        <v>46444</v>
      </c>
      <c r="L246" s="18" t="s">
        <v>40</v>
      </c>
      <c r="M246" s="11" t="s">
        <v>1765</v>
      </c>
    </row>
    <row r="247" spans="1:13" ht="101.45">
      <c r="A247" s="7" t="s">
        <v>1766</v>
      </c>
      <c r="B247" s="7" t="s">
        <v>19</v>
      </c>
      <c r="C247" s="12" t="s">
        <v>1767</v>
      </c>
      <c r="D247" s="19">
        <v>45624</v>
      </c>
      <c r="E247" s="7" t="s">
        <v>20</v>
      </c>
      <c r="F247" s="20" t="s">
        <v>1768</v>
      </c>
      <c r="G247" s="21" t="s">
        <v>1769</v>
      </c>
      <c r="H247" s="7" t="s">
        <v>1770</v>
      </c>
      <c r="I247" s="5">
        <v>65000000</v>
      </c>
      <c r="J247" s="4">
        <v>45624</v>
      </c>
      <c r="K247" s="4">
        <v>45989</v>
      </c>
      <c r="L247" s="18" t="s">
        <v>26</v>
      </c>
      <c r="M247" s="11" t="s">
        <v>1771</v>
      </c>
    </row>
    <row r="248" spans="1:13" ht="43.5">
      <c r="A248" s="7" t="s">
        <v>1537</v>
      </c>
      <c r="B248" s="7" t="s">
        <v>19</v>
      </c>
      <c r="C248" s="12" t="s">
        <v>1772</v>
      </c>
      <c r="D248" s="19">
        <v>45624</v>
      </c>
      <c r="E248" s="7" t="s">
        <v>20</v>
      </c>
      <c r="F248" s="20" t="s">
        <v>1773</v>
      </c>
      <c r="G248" s="21" t="s">
        <v>1774</v>
      </c>
      <c r="H248" s="7" t="s">
        <v>1775</v>
      </c>
      <c r="I248" s="5">
        <v>49266000</v>
      </c>
      <c r="J248" s="4">
        <v>45624</v>
      </c>
      <c r="K248" s="4">
        <v>45657</v>
      </c>
      <c r="L248" s="18" t="s">
        <v>26</v>
      </c>
      <c r="M248" s="11" t="s">
        <v>1776</v>
      </c>
    </row>
    <row r="249" spans="1:13" ht="43.5">
      <c r="A249" s="7" t="s">
        <v>49</v>
      </c>
      <c r="B249" s="7" t="s">
        <v>19</v>
      </c>
      <c r="C249" s="12" t="s">
        <v>1777</v>
      </c>
      <c r="D249" s="19">
        <v>45635</v>
      </c>
      <c r="E249" s="7" t="s">
        <v>20</v>
      </c>
      <c r="F249" s="20" t="s">
        <v>1778</v>
      </c>
      <c r="G249" s="21" t="s">
        <v>1779</v>
      </c>
      <c r="H249" s="7" t="s">
        <v>1780</v>
      </c>
      <c r="I249" s="5">
        <v>12640000</v>
      </c>
      <c r="J249" s="4">
        <v>45635</v>
      </c>
      <c r="K249" s="4">
        <v>45650</v>
      </c>
      <c r="L249" s="18" t="s">
        <v>26</v>
      </c>
      <c r="M249" s="11" t="s">
        <v>1781</v>
      </c>
    </row>
    <row r="250" spans="1:13" ht="43.5">
      <c r="A250" s="7" t="s">
        <v>18</v>
      </c>
      <c r="B250" s="7" t="s">
        <v>19</v>
      </c>
      <c r="C250" s="12" t="s">
        <v>1782</v>
      </c>
      <c r="D250" s="19">
        <v>45636</v>
      </c>
      <c r="E250" s="7" t="s">
        <v>20</v>
      </c>
      <c r="F250" s="20" t="s">
        <v>1783</v>
      </c>
      <c r="G250" s="21" t="s">
        <v>1784</v>
      </c>
      <c r="H250" s="7" t="s">
        <v>1785</v>
      </c>
      <c r="I250" s="5">
        <v>714000</v>
      </c>
      <c r="J250" s="4">
        <v>45639</v>
      </c>
      <c r="K250" s="4">
        <v>45639</v>
      </c>
      <c r="L250" s="18" t="s">
        <v>26</v>
      </c>
      <c r="M250" s="11" t="s">
        <v>1786</v>
      </c>
    </row>
    <row r="251" spans="1:13" ht="52.5">
      <c r="A251" s="7" t="s">
        <v>1537</v>
      </c>
      <c r="B251" s="7" t="s">
        <v>19</v>
      </c>
      <c r="C251" s="12" t="s">
        <v>1787</v>
      </c>
      <c r="D251" s="19">
        <v>45644</v>
      </c>
      <c r="E251" s="7" t="s">
        <v>20</v>
      </c>
      <c r="F251" s="20" t="s">
        <v>1788</v>
      </c>
      <c r="G251" s="21" t="s">
        <v>1789</v>
      </c>
      <c r="H251" s="7" t="s">
        <v>1790</v>
      </c>
      <c r="I251" s="5">
        <v>13935079</v>
      </c>
      <c r="J251" s="4">
        <v>45644</v>
      </c>
      <c r="K251" s="4">
        <v>46009</v>
      </c>
      <c r="L251" s="18" t="s">
        <v>26</v>
      </c>
      <c r="M251" s="11" t="s">
        <v>1791</v>
      </c>
    </row>
    <row r="252" spans="1:13" ht="57.95">
      <c r="A252" s="7" t="s">
        <v>49</v>
      </c>
      <c r="B252" s="7" t="s">
        <v>19</v>
      </c>
      <c r="C252" s="12" t="s">
        <v>1792</v>
      </c>
      <c r="D252" s="19">
        <v>45645</v>
      </c>
      <c r="E252" s="7" t="s">
        <v>85</v>
      </c>
      <c r="F252" s="20" t="s">
        <v>1793</v>
      </c>
      <c r="G252" s="21" t="s">
        <v>1794</v>
      </c>
      <c r="H252" s="7" t="s">
        <v>1795</v>
      </c>
      <c r="I252" s="5">
        <v>61379938</v>
      </c>
      <c r="J252" s="4">
        <v>45645</v>
      </c>
      <c r="K252" s="4">
        <v>47471</v>
      </c>
      <c r="L252" s="18" t="s">
        <v>40</v>
      </c>
      <c r="M252" s="11" t="s">
        <v>1796</v>
      </c>
    </row>
    <row r="253" spans="1:13" ht="65.45">
      <c r="A253" s="7" t="s">
        <v>185</v>
      </c>
      <c r="B253" s="7" t="s">
        <v>19</v>
      </c>
      <c r="C253" s="12" t="s">
        <v>1797</v>
      </c>
      <c r="D253" s="19">
        <v>45646</v>
      </c>
      <c r="E253" s="7" t="s">
        <v>20</v>
      </c>
      <c r="F253" s="20" t="s">
        <v>1798</v>
      </c>
      <c r="G253" s="21" t="s">
        <v>1799</v>
      </c>
      <c r="H253" s="7" t="s">
        <v>1800</v>
      </c>
      <c r="I253" s="5">
        <v>34980494</v>
      </c>
      <c r="J253" s="4">
        <v>45646</v>
      </c>
      <c r="K253" s="4">
        <v>46376</v>
      </c>
      <c r="L253" s="18" t="s">
        <v>40</v>
      </c>
      <c r="M253" s="11" t="s">
        <v>1801</v>
      </c>
    </row>
    <row r="254" spans="1:13" ht="130.5">
      <c r="A254" s="7" t="s">
        <v>151</v>
      </c>
      <c r="B254" s="7" t="s">
        <v>19</v>
      </c>
      <c r="C254" s="12" t="s">
        <v>1802</v>
      </c>
      <c r="D254" s="19">
        <v>45652</v>
      </c>
      <c r="E254" s="7" t="s">
        <v>20</v>
      </c>
      <c r="F254" s="20" t="s">
        <v>1803</v>
      </c>
      <c r="G254" s="21" t="s">
        <v>1769</v>
      </c>
      <c r="H254" s="7" t="s">
        <v>1770</v>
      </c>
      <c r="I254" s="5">
        <v>472969676</v>
      </c>
      <c r="J254" s="4">
        <v>45652</v>
      </c>
      <c r="K254" s="4">
        <v>46382</v>
      </c>
      <c r="L254" s="18" t="s">
        <v>40</v>
      </c>
      <c r="M254" s="11" t="s">
        <v>1804</v>
      </c>
    </row>
    <row r="255" spans="1:13" ht="65.45">
      <c r="A255" s="7" t="s">
        <v>1686</v>
      </c>
      <c r="B255" s="7" t="s">
        <v>19</v>
      </c>
      <c r="C255" s="12" t="s">
        <v>1805</v>
      </c>
      <c r="D255" s="19">
        <v>45652</v>
      </c>
      <c r="E255" s="7" t="s">
        <v>20</v>
      </c>
      <c r="F255" s="20" t="s">
        <v>1806</v>
      </c>
      <c r="G255" s="21" t="s">
        <v>137</v>
      </c>
      <c r="H255" s="7" t="s">
        <v>1807</v>
      </c>
      <c r="I255" s="5">
        <v>15850000</v>
      </c>
      <c r="J255" s="4">
        <v>45653</v>
      </c>
      <c r="K255" s="4">
        <v>46018</v>
      </c>
      <c r="L255" s="18" t="s">
        <v>26</v>
      </c>
      <c r="M255" s="11" t="s">
        <v>1808</v>
      </c>
    </row>
    <row r="256" spans="1:13" ht="116.1">
      <c r="A256" s="7" t="s">
        <v>1809</v>
      </c>
      <c r="B256" s="7" t="s">
        <v>19</v>
      </c>
      <c r="C256" s="12" t="s">
        <v>1810</v>
      </c>
      <c r="D256" s="19">
        <v>45657</v>
      </c>
      <c r="E256" s="7" t="s">
        <v>20</v>
      </c>
      <c r="F256" s="20" t="s">
        <v>1811</v>
      </c>
      <c r="G256" s="21" t="s">
        <v>1812</v>
      </c>
      <c r="H256" s="7" t="s">
        <v>1813</v>
      </c>
      <c r="I256" s="5">
        <v>236873433</v>
      </c>
      <c r="J256" s="4">
        <v>45658</v>
      </c>
      <c r="K256" s="4">
        <v>46388</v>
      </c>
      <c r="L256" s="18" t="s">
        <v>40</v>
      </c>
      <c r="M256" s="11" t="s">
        <v>1814</v>
      </c>
    </row>
    <row r="257" spans="1:13" ht="104.45">
      <c r="A257" s="7" t="s">
        <v>807</v>
      </c>
      <c r="B257" s="7" t="s">
        <v>19</v>
      </c>
      <c r="C257" s="12" t="s">
        <v>1815</v>
      </c>
      <c r="D257" s="19">
        <v>45652</v>
      </c>
      <c r="E257" s="7" t="s">
        <v>228</v>
      </c>
      <c r="F257" s="20" t="s">
        <v>1816</v>
      </c>
      <c r="G257" s="21" t="s">
        <v>247</v>
      </c>
      <c r="H257" s="7" t="s">
        <v>248</v>
      </c>
      <c r="I257" s="5">
        <v>153522955</v>
      </c>
      <c r="J257" s="4">
        <v>45658</v>
      </c>
      <c r="K257" s="4">
        <v>46203</v>
      </c>
      <c r="L257" s="18" t="s">
        <v>26</v>
      </c>
      <c r="M257" s="11" t="s">
        <v>1817</v>
      </c>
    </row>
    <row r="258" spans="1:13" ht="104.45">
      <c r="A258" s="7" t="s">
        <v>163</v>
      </c>
      <c r="B258" s="7" t="s">
        <v>19</v>
      </c>
      <c r="C258" s="12" t="s">
        <v>1818</v>
      </c>
      <c r="D258" s="19">
        <v>45649</v>
      </c>
      <c r="E258" s="7" t="s">
        <v>20</v>
      </c>
      <c r="F258" s="20" t="s">
        <v>1819</v>
      </c>
      <c r="G258" s="21" t="s">
        <v>1812</v>
      </c>
      <c r="H258" s="7" t="s">
        <v>1813</v>
      </c>
      <c r="I258" s="5">
        <v>61079515</v>
      </c>
      <c r="J258" s="4">
        <v>45649</v>
      </c>
      <c r="K258" s="4">
        <v>46379</v>
      </c>
      <c r="L258" s="18" t="s">
        <v>40</v>
      </c>
      <c r="M258" s="11" t="s">
        <v>1820</v>
      </c>
    </row>
    <row r="259" spans="1:13" ht="78.599999999999994">
      <c r="A259" s="7" t="s">
        <v>151</v>
      </c>
      <c r="B259" s="7" t="s">
        <v>19</v>
      </c>
      <c r="C259" s="12" t="s">
        <v>1821</v>
      </c>
      <c r="D259" s="19">
        <v>45652</v>
      </c>
      <c r="E259" s="7" t="s">
        <v>20</v>
      </c>
      <c r="F259" s="20" t="s">
        <v>1822</v>
      </c>
      <c r="G259" s="21" t="s">
        <v>199</v>
      </c>
      <c r="H259" s="7" t="s">
        <v>200</v>
      </c>
      <c r="I259" s="5">
        <v>15812550</v>
      </c>
      <c r="J259" s="4">
        <v>45658</v>
      </c>
      <c r="K259" s="4">
        <v>46022</v>
      </c>
      <c r="L259" s="18" t="s">
        <v>26</v>
      </c>
      <c r="M259" s="11" t="s">
        <v>1823</v>
      </c>
    </row>
    <row r="260" spans="1:13" ht="117.6">
      <c r="A260" s="7" t="s">
        <v>49</v>
      </c>
      <c r="B260" s="7" t="s">
        <v>19</v>
      </c>
      <c r="C260" s="12" t="s">
        <v>1824</v>
      </c>
      <c r="D260" s="19">
        <v>45653</v>
      </c>
      <c r="E260" s="7" t="s">
        <v>20</v>
      </c>
      <c r="F260" s="20" t="s">
        <v>1825</v>
      </c>
      <c r="G260" s="21" t="s">
        <v>1826</v>
      </c>
      <c r="H260" s="7" t="s">
        <v>1827</v>
      </c>
      <c r="I260" s="5">
        <v>31130467</v>
      </c>
      <c r="J260" s="4">
        <v>45655</v>
      </c>
      <c r="K260" s="4">
        <v>46384</v>
      </c>
      <c r="L260" s="18" t="s">
        <v>40</v>
      </c>
      <c r="M260" s="11" t="s">
        <v>1828</v>
      </c>
    </row>
    <row r="261" spans="1:13" ht="65.45">
      <c r="A261" s="7" t="s">
        <v>807</v>
      </c>
      <c r="B261" s="7" t="s">
        <v>19</v>
      </c>
      <c r="C261" s="12" t="s">
        <v>1829</v>
      </c>
      <c r="D261" s="19">
        <v>45653</v>
      </c>
      <c r="E261" s="7" t="s">
        <v>228</v>
      </c>
      <c r="F261" s="20" t="s">
        <v>1830</v>
      </c>
      <c r="G261" s="21" t="s">
        <v>1831</v>
      </c>
      <c r="H261" s="7" t="s">
        <v>1832</v>
      </c>
      <c r="I261" s="5">
        <v>289515097</v>
      </c>
      <c r="J261" s="4">
        <v>45658</v>
      </c>
      <c r="K261" s="4">
        <v>46203</v>
      </c>
      <c r="L261" s="18" t="s">
        <v>26</v>
      </c>
      <c r="M261" s="11" t="s">
        <v>1833</v>
      </c>
    </row>
    <row r="262" spans="1:13" ht="65.45">
      <c r="A262" s="7" t="s">
        <v>28</v>
      </c>
      <c r="B262" s="7" t="s">
        <v>19</v>
      </c>
      <c r="C262" s="12" t="s">
        <v>1834</v>
      </c>
      <c r="D262" s="19">
        <v>45653</v>
      </c>
      <c r="E262" s="7" t="s">
        <v>20</v>
      </c>
      <c r="F262" s="20" t="s">
        <v>1835</v>
      </c>
      <c r="G262" s="21" t="s">
        <v>1789</v>
      </c>
      <c r="H262" s="7" t="s">
        <v>143</v>
      </c>
      <c r="I262" s="5">
        <v>62198920</v>
      </c>
      <c r="J262" s="4">
        <v>45658</v>
      </c>
      <c r="K262" s="4">
        <v>46022</v>
      </c>
      <c r="L262" s="18" t="s">
        <v>26</v>
      </c>
      <c r="M262" s="11" t="s">
        <v>1836</v>
      </c>
    </row>
    <row r="263" spans="1:13" ht="104.45">
      <c r="A263" s="7" t="s">
        <v>42</v>
      </c>
      <c r="B263" s="7" t="s">
        <v>29</v>
      </c>
      <c r="C263" s="12" t="s">
        <v>1837</v>
      </c>
      <c r="D263" s="19">
        <v>45656</v>
      </c>
      <c r="E263" s="7" t="s">
        <v>20</v>
      </c>
      <c r="F263" s="20" t="s">
        <v>1838</v>
      </c>
      <c r="G263" s="21" t="s">
        <v>1839</v>
      </c>
      <c r="H263" s="7" t="s">
        <v>1840</v>
      </c>
      <c r="I263" s="5">
        <v>1984841101</v>
      </c>
      <c r="J263" s="4">
        <v>45658</v>
      </c>
      <c r="K263" s="4">
        <v>46752</v>
      </c>
      <c r="L263" s="18" t="s">
        <v>40</v>
      </c>
      <c r="M263" s="11" t="s">
        <v>1841</v>
      </c>
    </row>
    <row r="264" spans="1:13" ht="65.45">
      <c r="A264" s="7" t="s">
        <v>49</v>
      </c>
      <c r="B264" s="7" t="s">
        <v>19</v>
      </c>
      <c r="C264" s="12" t="s">
        <v>1842</v>
      </c>
      <c r="D264" s="19">
        <v>45656</v>
      </c>
      <c r="E264" s="7" t="s">
        <v>85</v>
      </c>
      <c r="F264" s="20" t="s">
        <v>1843</v>
      </c>
      <c r="G264" s="21" t="s">
        <v>88</v>
      </c>
      <c r="H264" s="7" t="s">
        <v>727</v>
      </c>
      <c r="I264" s="5">
        <v>38844576</v>
      </c>
      <c r="J264" s="4">
        <v>45656</v>
      </c>
      <c r="K264" s="4">
        <v>46021</v>
      </c>
      <c r="L264" s="18" t="s">
        <v>26</v>
      </c>
      <c r="M264" s="11" t="s">
        <v>1844</v>
      </c>
    </row>
    <row r="265" spans="1:13" ht="78.599999999999994">
      <c r="A265" s="7" t="s">
        <v>807</v>
      </c>
      <c r="B265" s="7" t="s">
        <v>19</v>
      </c>
      <c r="C265" s="12" t="s">
        <v>1845</v>
      </c>
      <c r="D265" s="19">
        <v>45656</v>
      </c>
      <c r="E265" s="7" t="s">
        <v>228</v>
      </c>
      <c r="F265" s="20" t="s">
        <v>1846</v>
      </c>
      <c r="G265" s="21" t="s">
        <v>1847</v>
      </c>
      <c r="H265" s="7" t="s">
        <v>1848</v>
      </c>
      <c r="I265" s="5">
        <v>8969801400</v>
      </c>
      <c r="J265" s="4">
        <v>45658</v>
      </c>
      <c r="K265" s="4">
        <v>46022</v>
      </c>
      <c r="L265" s="18" t="s">
        <v>26</v>
      </c>
      <c r="M265" s="11" t="s">
        <v>1849</v>
      </c>
    </row>
    <row r="266" spans="1:13" ht="43.5">
      <c r="A266" s="7" t="s">
        <v>151</v>
      </c>
      <c r="B266" s="7" t="s">
        <v>19</v>
      </c>
      <c r="C266" s="12" t="s">
        <v>1850</v>
      </c>
      <c r="D266" s="19">
        <v>45656</v>
      </c>
      <c r="E266" s="7" t="s">
        <v>20</v>
      </c>
      <c r="F266" s="20" t="s">
        <v>1851</v>
      </c>
      <c r="G266" s="21" t="s">
        <v>667</v>
      </c>
      <c r="H266" s="7" t="s">
        <v>668</v>
      </c>
      <c r="I266" s="5">
        <v>76789077</v>
      </c>
      <c r="J266" s="4">
        <v>45665</v>
      </c>
      <c r="K266" s="4">
        <v>46243</v>
      </c>
      <c r="L266" s="18" t="s">
        <v>26</v>
      </c>
      <c r="M266" s="11" t="s">
        <v>1852</v>
      </c>
    </row>
    <row r="267" spans="1:13" ht="78.599999999999994">
      <c r="A267" s="7" t="s">
        <v>18</v>
      </c>
      <c r="B267" s="7" t="s">
        <v>19</v>
      </c>
      <c r="C267" s="12" t="s">
        <v>1853</v>
      </c>
      <c r="D267" s="19">
        <v>45656</v>
      </c>
      <c r="E267" s="7" t="s">
        <v>20</v>
      </c>
      <c r="F267" s="20" t="s">
        <v>1854</v>
      </c>
      <c r="G267" s="21" t="s">
        <v>1855</v>
      </c>
      <c r="H267" s="7" t="s">
        <v>1856</v>
      </c>
      <c r="I267" s="5">
        <v>18661580</v>
      </c>
      <c r="J267" s="4">
        <v>45656</v>
      </c>
      <c r="K267" s="4">
        <v>46386</v>
      </c>
      <c r="L267" s="18" t="s">
        <v>40</v>
      </c>
      <c r="M267" s="11" t="s">
        <v>1857</v>
      </c>
    </row>
    <row r="268" spans="1:13" ht="43.5">
      <c r="A268" s="7" t="s">
        <v>807</v>
      </c>
      <c r="B268" s="7" t="s">
        <v>19</v>
      </c>
      <c r="C268" s="12" t="s">
        <v>1858</v>
      </c>
      <c r="D268" s="19">
        <v>45657</v>
      </c>
      <c r="E268" s="7" t="s">
        <v>228</v>
      </c>
      <c r="F268" s="20" t="s">
        <v>1859</v>
      </c>
      <c r="G268" s="21" t="s">
        <v>1847</v>
      </c>
      <c r="H268" s="7" t="s">
        <v>1848</v>
      </c>
      <c r="I268" s="5">
        <v>1960850443</v>
      </c>
      <c r="J268" s="4">
        <v>45658</v>
      </c>
      <c r="K268" s="4">
        <v>46203</v>
      </c>
      <c r="L268" s="18" t="s">
        <v>26</v>
      </c>
      <c r="M268" s="11" t="s">
        <v>1860</v>
      </c>
    </row>
    <row r="269" spans="1:13" ht="43.5">
      <c r="A269" s="7" t="s">
        <v>807</v>
      </c>
      <c r="B269" s="7" t="s">
        <v>19</v>
      </c>
      <c r="C269" s="12" t="s">
        <v>1861</v>
      </c>
      <c r="D269" s="19">
        <v>45657</v>
      </c>
      <c r="E269" s="7" t="s">
        <v>228</v>
      </c>
      <c r="F269" s="20" t="s">
        <v>1862</v>
      </c>
      <c r="G269" s="21" t="s">
        <v>1847</v>
      </c>
      <c r="H269" s="7" t="s">
        <v>1848</v>
      </c>
      <c r="I269" s="5">
        <v>420555315</v>
      </c>
      <c r="J269" s="4">
        <v>45658</v>
      </c>
      <c r="K269" s="4">
        <v>46203</v>
      </c>
      <c r="L269" s="18" t="s">
        <v>26</v>
      </c>
      <c r="M269" s="11" t="s">
        <v>1863</v>
      </c>
    </row>
    <row r="270" spans="1:13" ht="43.5">
      <c r="A270" s="7" t="s">
        <v>1864</v>
      </c>
      <c r="B270" s="7" t="s">
        <v>19</v>
      </c>
      <c r="C270" s="12" t="s">
        <v>1865</v>
      </c>
      <c r="D270" s="19">
        <v>45656</v>
      </c>
      <c r="E270" s="7" t="s">
        <v>20</v>
      </c>
      <c r="F270" s="20" t="s">
        <v>1866</v>
      </c>
      <c r="G270" s="21" t="s">
        <v>104</v>
      </c>
      <c r="H270" s="7" t="s">
        <v>1867</v>
      </c>
      <c r="I270" s="5">
        <v>29721701.800000001</v>
      </c>
      <c r="J270" s="4">
        <v>45656</v>
      </c>
      <c r="K270" s="4">
        <v>46021</v>
      </c>
      <c r="L270" s="18" t="s">
        <v>26</v>
      </c>
      <c r="M270" s="11" t="s">
        <v>1868</v>
      </c>
    </row>
    <row r="271" spans="1:13" ht="65.45">
      <c r="A271" s="7" t="s">
        <v>813</v>
      </c>
      <c r="B271" s="7" t="s">
        <v>19</v>
      </c>
      <c r="C271" s="12" t="s">
        <v>1869</v>
      </c>
      <c r="D271" s="19">
        <v>45657</v>
      </c>
      <c r="E271" s="7" t="s">
        <v>20</v>
      </c>
      <c r="F271" s="20" t="s">
        <v>1870</v>
      </c>
      <c r="G271" s="21" t="s">
        <v>1769</v>
      </c>
      <c r="H271" s="7" t="s">
        <v>1770</v>
      </c>
      <c r="I271" s="5">
        <v>2630970107</v>
      </c>
      <c r="J271" s="4">
        <v>45658</v>
      </c>
      <c r="K271" s="4">
        <v>46752</v>
      </c>
      <c r="L271" s="18" t="s">
        <v>40</v>
      </c>
      <c r="M271" s="11" t="s">
        <v>1871</v>
      </c>
    </row>
    <row r="272" spans="1:13" ht="57.95">
      <c r="A272" s="7" t="s">
        <v>1872</v>
      </c>
      <c r="B272" s="7" t="s">
        <v>19</v>
      </c>
      <c r="C272" s="12" t="s">
        <v>1873</v>
      </c>
      <c r="D272" s="19">
        <v>45322</v>
      </c>
      <c r="E272" s="7" t="s">
        <v>50</v>
      </c>
      <c r="F272" s="20" t="s">
        <v>1874</v>
      </c>
      <c r="G272" s="21" t="s">
        <v>1875</v>
      </c>
      <c r="H272" s="7" t="s">
        <v>1876</v>
      </c>
      <c r="I272" s="5">
        <v>5856405</v>
      </c>
      <c r="J272" s="4">
        <v>45323</v>
      </c>
      <c r="K272" s="18">
        <v>45505</v>
      </c>
      <c r="L272" s="18" t="s">
        <v>26</v>
      </c>
      <c r="M272" s="11" t="s">
        <v>1877</v>
      </c>
    </row>
    <row r="273" spans="1:13" ht="52.5">
      <c r="A273" s="7" t="s">
        <v>1878</v>
      </c>
      <c r="B273" s="7" t="s">
        <v>19</v>
      </c>
      <c r="C273" s="12" t="s">
        <v>1879</v>
      </c>
      <c r="D273" s="19">
        <v>45321</v>
      </c>
      <c r="E273" s="7" t="s">
        <v>85</v>
      </c>
      <c r="F273" s="20" t="s">
        <v>1880</v>
      </c>
      <c r="G273" s="21" t="s">
        <v>1881</v>
      </c>
      <c r="H273" s="7" t="s">
        <v>1882</v>
      </c>
      <c r="I273" s="5">
        <v>7490284</v>
      </c>
      <c r="J273" s="4">
        <v>45321</v>
      </c>
      <c r="K273" s="18">
        <v>45657</v>
      </c>
      <c r="L273" s="18" t="s">
        <v>26</v>
      </c>
      <c r="M273" s="11" t="s">
        <v>1883</v>
      </c>
    </row>
    <row r="274" spans="1:13" ht="78.599999999999994">
      <c r="A274" s="7" t="s">
        <v>1884</v>
      </c>
      <c r="B274" s="7" t="s">
        <v>19</v>
      </c>
      <c r="C274" s="12" t="s">
        <v>1885</v>
      </c>
      <c r="D274" s="19">
        <v>45320</v>
      </c>
      <c r="E274" s="7" t="s">
        <v>20</v>
      </c>
      <c r="F274" s="20" t="s">
        <v>1886</v>
      </c>
      <c r="G274" s="21" t="s">
        <v>1887</v>
      </c>
      <c r="H274" s="7" t="s">
        <v>1888</v>
      </c>
      <c r="I274" s="5">
        <v>3840000</v>
      </c>
      <c r="J274" s="4">
        <v>45323</v>
      </c>
      <c r="K274" s="18">
        <v>45657</v>
      </c>
      <c r="L274" s="18" t="s">
        <v>26</v>
      </c>
      <c r="M274" s="11" t="s">
        <v>1889</v>
      </c>
    </row>
    <row r="275" spans="1:13" ht="57.95">
      <c r="A275" s="7" t="s">
        <v>1890</v>
      </c>
      <c r="B275" s="7" t="s">
        <v>19</v>
      </c>
      <c r="C275" s="12" t="s">
        <v>1891</v>
      </c>
      <c r="D275" s="19">
        <v>45322</v>
      </c>
      <c r="E275" s="7" t="s">
        <v>50</v>
      </c>
      <c r="F275" s="20" t="s">
        <v>1892</v>
      </c>
      <c r="G275" s="21" t="s">
        <v>1893</v>
      </c>
      <c r="H275" s="7" t="s">
        <v>1894</v>
      </c>
      <c r="I275" s="5">
        <v>5220000</v>
      </c>
      <c r="J275" s="4">
        <v>45323</v>
      </c>
      <c r="K275" s="18">
        <v>45688</v>
      </c>
      <c r="L275" s="18" t="s">
        <v>26</v>
      </c>
      <c r="M275" s="11" t="s">
        <v>1895</v>
      </c>
    </row>
    <row r="276" spans="1:13" ht="57.95">
      <c r="A276" s="7" t="s">
        <v>1878</v>
      </c>
      <c r="B276" s="7" t="s">
        <v>19</v>
      </c>
      <c r="C276" s="12" t="s">
        <v>1896</v>
      </c>
      <c r="D276" s="19">
        <v>45322</v>
      </c>
      <c r="E276" s="7" t="s">
        <v>50</v>
      </c>
      <c r="F276" s="20" t="s">
        <v>1897</v>
      </c>
      <c r="G276" s="21" t="s">
        <v>1898</v>
      </c>
      <c r="H276" s="7" t="s">
        <v>1899</v>
      </c>
      <c r="I276" s="5">
        <v>16593146</v>
      </c>
      <c r="J276" s="4">
        <v>45322</v>
      </c>
      <c r="K276" s="18">
        <v>45657</v>
      </c>
      <c r="L276" s="18" t="s">
        <v>26</v>
      </c>
      <c r="M276" s="11" t="s">
        <v>1900</v>
      </c>
    </row>
    <row r="277" spans="1:13" ht="43.5">
      <c r="A277" s="7" t="s">
        <v>1901</v>
      </c>
      <c r="B277" s="7" t="s">
        <v>19</v>
      </c>
      <c r="C277" s="12" t="s">
        <v>1902</v>
      </c>
      <c r="D277" s="19">
        <v>45323</v>
      </c>
      <c r="E277" s="7" t="s">
        <v>85</v>
      </c>
      <c r="F277" s="20" t="s">
        <v>1903</v>
      </c>
      <c r="G277" s="21" t="s">
        <v>1904</v>
      </c>
      <c r="H277" s="7" t="s">
        <v>1905</v>
      </c>
      <c r="I277" s="5">
        <v>9448786</v>
      </c>
      <c r="J277" s="4">
        <v>45323</v>
      </c>
      <c r="K277" s="18">
        <v>45657</v>
      </c>
      <c r="L277" s="18" t="s">
        <v>26</v>
      </c>
      <c r="M277" s="11" t="s">
        <v>1906</v>
      </c>
    </row>
    <row r="278" spans="1:13" ht="65.45">
      <c r="A278" s="7" t="s">
        <v>1907</v>
      </c>
      <c r="B278" s="7" t="s">
        <v>19</v>
      </c>
      <c r="C278" s="12" t="s">
        <v>1908</v>
      </c>
      <c r="D278" s="19">
        <v>45329</v>
      </c>
      <c r="E278" s="7" t="s">
        <v>85</v>
      </c>
      <c r="F278" s="20" t="s">
        <v>1909</v>
      </c>
      <c r="G278" s="21" t="s">
        <v>1910</v>
      </c>
      <c r="H278" s="7" t="s">
        <v>1911</v>
      </c>
      <c r="I278" s="5">
        <v>4798080</v>
      </c>
      <c r="J278" s="4">
        <v>45330</v>
      </c>
      <c r="K278" s="18">
        <v>45657</v>
      </c>
      <c r="L278" s="18" t="s">
        <v>26</v>
      </c>
      <c r="M278" s="11" t="s">
        <v>1912</v>
      </c>
    </row>
    <row r="279" spans="1:13" ht="57.95">
      <c r="A279" s="7" t="s">
        <v>1890</v>
      </c>
      <c r="B279" s="7" t="s">
        <v>260</v>
      </c>
      <c r="C279" s="12" t="s">
        <v>1913</v>
      </c>
      <c r="D279" s="19">
        <v>45331</v>
      </c>
      <c r="E279" s="7" t="s">
        <v>85</v>
      </c>
      <c r="F279" s="20" t="s">
        <v>1914</v>
      </c>
      <c r="G279" s="21" t="s">
        <v>1915</v>
      </c>
      <c r="H279" s="7" t="s">
        <v>1916</v>
      </c>
      <c r="I279" s="5">
        <v>1599130</v>
      </c>
      <c r="J279" s="4">
        <v>45331</v>
      </c>
      <c r="K279" s="18">
        <v>45655</v>
      </c>
      <c r="L279" s="18" t="s">
        <v>26</v>
      </c>
      <c r="M279" s="11" t="s">
        <v>1917</v>
      </c>
    </row>
    <row r="280" spans="1:13" ht="43.5">
      <c r="A280" s="7" t="s">
        <v>1918</v>
      </c>
      <c r="B280" s="7" t="s">
        <v>19</v>
      </c>
      <c r="C280" s="12" t="s">
        <v>1919</v>
      </c>
      <c r="D280" s="19">
        <v>45334</v>
      </c>
      <c r="E280" s="7" t="s">
        <v>20</v>
      </c>
      <c r="F280" s="20" t="s">
        <v>1920</v>
      </c>
      <c r="G280" s="21" t="s">
        <v>1921</v>
      </c>
      <c r="H280" s="7" t="s">
        <v>1922</v>
      </c>
      <c r="I280" s="5">
        <v>3400000</v>
      </c>
      <c r="J280" s="4">
        <v>45334</v>
      </c>
      <c r="K280" s="18">
        <v>45657</v>
      </c>
      <c r="L280" s="18" t="s">
        <v>26</v>
      </c>
      <c r="M280" s="11" t="s">
        <v>1923</v>
      </c>
    </row>
    <row r="281" spans="1:13" ht="43.5">
      <c r="A281" s="7" t="s">
        <v>1918</v>
      </c>
      <c r="B281" s="7" t="s">
        <v>260</v>
      </c>
      <c r="C281" s="12" t="s">
        <v>1924</v>
      </c>
      <c r="D281" s="19">
        <v>45335</v>
      </c>
      <c r="E281" s="7" t="s">
        <v>20</v>
      </c>
      <c r="F281" s="20" t="s">
        <v>1925</v>
      </c>
      <c r="G281" s="21" t="s">
        <v>1926</v>
      </c>
      <c r="H281" s="7" t="s">
        <v>1927</v>
      </c>
      <c r="I281" s="5">
        <v>988974</v>
      </c>
      <c r="J281" s="4">
        <v>45335</v>
      </c>
      <c r="K281" s="18">
        <v>45657</v>
      </c>
      <c r="L281" s="18" t="s">
        <v>26</v>
      </c>
      <c r="M281" s="11" t="s">
        <v>1928</v>
      </c>
    </row>
    <row r="282" spans="1:13" ht="78.599999999999994">
      <c r="A282" s="7" t="s">
        <v>117</v>
      </c>
      <c r="B282" s="7" t="s">
        <v>19</v>
      </c>
      <c r="C282" s="12" t="s">
        <v>1929</v>
      </c>
      <c r="D282" s="19">
        <v>45336</v>
      </c>
      <c r="E282" s="7" t="s">
        <v>20</v>
      </c>
      <c r="F282" s="20" t="s">
        <v>1930</v>
      </c>
      <c r="G282" s="21" t="s">
        <v>1931</v>
      </c>
      <c r="H282" s="7" t="s">
        <v>1932</v>
      </c>
      <c r="I282" s="5">
        <v>25358976</v>
      </c>
      <c r="J282" s="4">
        <v>45335</v>
      </c>
      <c r="K282" s="18">
        <v>45657</v>
      </c>
      <c r="L282" s="18" t="s">
        <v>26</v>
      </c>
      <c r="M282" s="11" t="s">
        <v>1933</v>
      </c>
    </row>
    <row r="283" spans="1:13" ht="57.95">
      <c r="A283" s="7" t="s">
        <v>1934</v>
      </c>
      <c r="B283" s="7" t="s">
        <v>260</v>
      </c>
      <c r="C283" s="12" t="s">
        <v>1935</v>
      </c>
      <c r="D283" s="19">
        <v>45336</v>
      </c>
      <c r="E283" s="7" t="s">
        <v>50</v>
      </c>
      <c r="F283" s="20" t="s">
        <v>1936</v>
      </c>
      <c r="G283" s="21" t="s">
        <v>1937</v>
      </c>
      <c r="H283" s="7" t="s">
        <v>1938</v>
      </c>
      <c r="I283" s="5">
        <v>1650000</v>
      </c>
      <c r="J283" s="4">
        <v>45337</v>
      </c>
      <c r="K283" s="18">
        <v>45657</v>
      </c>
      <c r="L283" s="18" t="s">
        <v>26</v>
      </c>
      <c r="M283" s="11" t="s">
        <v>1939</v>
      </c>
    </row>
    <row r="284" spans="1:13" ht="52.5">
      <c r="A284" s="7" t="s">
        <v>1940</v>
      </c>
      <c r="B284" s="7" t="s">
        <v>19</v>
      </c>
      <c r="C284" s="12" t="s">
        <v>1941</v>
      </c>
      <c r="D284" s="19">
        <v>45337</v>
      </c>
      <c r="E284" s="7" t="s">
        <v>85</v>
      </c>
      <c r="F284" s="20" t="s">
        <v>1942</v>
      </c>
      <c r="G284" s="21" t="s">
        <v>1943</v>
      </c>
      <c r="H284" s="7" t="s">
        <v>1944</v>
      </c>
      <c r="I284" s="5">
        <v>12209286</v>
      </c>
      <c r="J284" s="4">
        <v>45337</v>
      </c>
      <c r="K284" s="18">
        <v>45657</v>
      </c>
      <c r="L284" s="18" t="s">
        <v>26</v>
      </c>
      <c r="M284" s="11" t="s">
        <v>1945</v>
      </c>
    </row>
    <row r="285" spans="1:13" ht="52.5">
      <c r="A285" s="7" t="s">
        <v>1946</v>
      </c>
      <c r="B285" s="7" t="s">
        <v>19</v>
      </c>
      <c r="C285" s="12" t="s">
        <v>1947</v>
      </c>
      <c r="D285" s="19">
        <v>45348</v>
      </c>
      <c r="E285" s="7" t="s">
        <v>85</v>
      </c>
      <c r="F285" s="20" t="s">
        <v>1948</v>
      </c>
      <c r="G285" s="21" t="s">
        <v>1949</v>
      </c>
      <c r="H285" s="7" t="s">
        <v>1950</v>
      </c>
      <c r="I285" s="5">
        <v>4328754</v>
      </c>
      <c r="J285" s="4">
        <v>45345</v>
      </c>
      <c r="K285" s="18">
        <v>45657</v>
      </c>
      <c r="L285" s="18" t="s">
        <v>26</v>
      </c>
      <c r="M285" s="11" t="s">
        <v>1951</v>
      </c>
    </row>
    <row r="286" spans="1:13" ht="57.95">
      <c r="A286" s="7" t="s">
        <v>1952</v>
      </c>
      <c r="B286" s="7" t="s">
        <v>19</v>
      </c>
      <c r="C286" s="12" t="s">
        <v>1953</v>
      </c>
      <c r="D286" s="19">
        <v>45349</v>
      </c>
      <c r="E286" s="7" t="s">
        <v>50</v>
      </c>
      <c r="F286" s="20" t="s">
        <v>1954</v>
      </c>
      <c r="G286" s="21" t="s">
        <v>1955</v>
      </c>
      <c r="H286" s="7" t="s">
        <v>1956</v>
      </c>
      <c r="I286" s="5">
        <v>26353820</v>
      </c>
      <c r="J286" s="4">
        <v>45349</v>
      </c>
      <c r="K286" s="18">
        <v>45657</v>
      </c>
      <c r="L286" s="18" t="s">
        <v>26</v>
      </c>
      <c r="M286" s="11" t="s">
        <v>1957</v>
      </c>
    </row>
    <row r="287" spans="1:13" ht="57.95">
      <c r="A287" s="7" t="s">
        <v>1958</v>
      </c>
      <c r="B287" s="7" t="s">
        <v>19</v>
      </c>
      <c r="C287" s="12" t="s">
        <v>1959</v>
      </c>
      <c r="D287" s="19">
        <v>45352</v>
      </c>
      <c r="E287" s="7" t="s">
        <v>50</v>
      </c>
      <c r="F287" s="20" t="s">
        <v>1960</v>
      </c>
      <c r="G287" s="21" t="s">
        <v>1961</v>
      </c>
      <c r="H287" s="7" t="s">
        <v>1962</v>
      </c>
      <c r="I287" s="5">
        <v>6832472</v>
      </c>
      <c r="J287" s="4">
        <v>45352</v>
      </c>
      <c r="K287" s="18">
        <v>45463</v>
      </c>
      <c r="L287" s="18" t="s">
        <v>26</v>
      </c>
      <c r="M287" s="11" t="s">
        <v>1963</v>
      </c>
    </row>
    <row r="288" spans="1:13" ht="43.5">
      <c r="A288" s="7" t="s">
        <v>1964</v>
      </c>
      <c r="B288" s="7" t="s">
        <v>19</v>
      </c>
      <c r="C288" s="12" t="s">
        <v>1965</v>
      </c>
      <c r="D288" s="19">
        <v>45350</v>
      </c>
      <c r="E288" s="7" t="s">
        <v>85</v>
      </c>
      <c r="F288" s="20" t="s">
        <v>1966</v>
      </c>
      <c r="G288" s="21" t="s">
        <v>1967</v>
      </c>
      <c r="H288" s="7" t="s">
        <v>1968</v>
      </c>
      <c r="I288" s="5">
        <v>3560480</v>
      </c>
      <c r="J288" s="4">
        <v>45350</v>
      </c>
      <c r="K288" s="18">
        <v>45657</v>
      </c>
      <c r="L288" s="18" t="s">
        <v>26</v>
      </c>
      <c r="M288" s="11" t="s">
        <v>1969</v>
      </c>
    </row>
    <row r="289" spans="1:13" ht="65.45">
      <c r="A289" s="7" t="s">
        <v>1970</v>
      </c>
      <c r="B289" s="7" t="s">
        <v>19</v>
      </c>
      <c r="C289" s="12" t="s">
        <v>1971</v>
      </c>
      <c r="D289" s="19">
        <v>45351</v>
      </c>
      <c r="E289" s="7" t="s">
        <v>85</v>
      </c>
      <c r="F289" s="20" t="s">
        <v>1972</v>
      </c>
      <c r="G289" s="21" t="s">
        <v>1973</v>
      </c>
      <c r="H289" s="7" t="s">
        <v>1974</v>
      </c>
      <c r="I289" s="5">
        <v>8568000</v>
      </c>
      <c r="J289" s="4">
        <v>45366</v>
      </c>
      <c r="K289" s="18">
        <v>45657</v>
      </c>
      <c r="L289" s="18" t="s">
        <v>26</v>
      </c>
      <c r="M289" s="11" t="s">
        <v>1975</v>
      </c>
    </row>
    <row r="290" spans="1:13" ht="57.95">
      <c r="A290" s="7" t="s">
        <v>1890</v>
      </c>
      <c r="B290" s="7" t="s">
        <v>260</v>
      </c>
      <c r="C290" s="12" t="s">
        <v>1976</v>
      </c>
      <c r="D290" s="19">
        <v>45352</v>
      </c>
      <c r="E290" s="7" t="s">
        <v>50</v>
      </c>
      <c r="F290" s="20" t="s">
        <v>1977</v>
      </c>
      <c r="G290" s="21" t="s">
        <v>1978</v>
      </c>
      <c r="H290" s="7" t="s">
        <v>1979</v>
      </c>
      <c r="I290" s="5">
        <v>1465467</v>
      </c>
      <c r="J290" s="4">
        <v>45352</v>
      </c>
      <c r="K290" s="18">
        <v>45504</v>
      </c>
      <c r="L290" s="18" t="s">
        <v>26</v>
      </c>
      <c r="M290" s="11" t="s">
        <v>1980</v>
      </c>
    </row>
    <row r="291" spans="1:13" ht="43.5">
      <c r="A291" s="7" t="s">
        <v>1981</v>
      </c>
      <c r="B291" s="7" t="s">
        <v>260</v>
      </c>
      <c r="C291" s="12" t="s">
        <v>1982</v>
      </c>
      <c r="D291" s="19">
        <v>45351</v>
      </c>
      <c r="E291" s="7" t="s">
        <v>85</v>
      </c>
      <c r="F291" s="20" t="s">
        <v>1983</v>
      </c>
      <c r="G291" s="21" t="s">
        <v>1984</v>
      </c>
      <c r="H291" s="7" t="s">
        <v>1985</v>
      </c>
      <c r="I291" s="5">
        <v>1500000</v>
      </c>
      <c r="J291" s="4">
        <v>45352</v>
      </c>
      <c r="K291" s="18">
        <v>45641</v>
      </c>
      <c r="L291" s="18" t="s">
        <v>26</v>
      </c>
      <c r="M291" s="11" t="s">
        <v>1986</v>
      </c>
    </row>
    <row r="292" spans="1:13" ht="57.95">
      <c r="A292" s="7" t="s">
        <v>1946</v>
      </c>
      <c r="B292" s="7" t="s">
        <v>19</v>
      </c>
      <c r="C292" s="12" t="s">
        <v>1987</v>
      </c>
      <c r="D292" s="19">
        <v>45359</v>
      </c>
      <c r="E292" s="7" t="s">
        <v>50</v>
      </c>
      <c r="F292" s="20" t="s">
        <v>1988</v>
      </c>
      <c r="G292" s="21" t="s">
        <v>1989</v>
      </c>
      <c r="H292" s="7" t="s">
        <v>1990</v>
      </c>
      <c r="I292" s="5">
        <v>3904270</v>
      </c>
      <c r="J292" s="4">
        <v>45352</v>
      </c>
      <c r="K292" s="18">
        <v>45518</v>
      </c>
      <c r="L292" s="18" t="s">
        <v>26</v>
      </c>
      <c r="M292" s="11" t="s">
        <v>1991</v>
      </c>
    </row>
    <row r="293" spans="1:13" ht="43.5">
      <c r="A293" s="7" t="s">
        <v>1952</v>
      </c>
      <c r="B293" s="7" t="s">
        <v>19</v>
      </c>
      <c r="C293" s="12" t="s">
        <v>1992</v>
      </c>
      <c r="D293" s="19">
        <v>45365</v>
      </c>
      <c r="E293" s="7" t="s">
        <v>85</v>
      </c>
      <c r="F293" s="20" t="s">
        <v>1993</v>
      </c>
      <c r="G293" s="21" t="s">
        <v>1994</v>
      </c>
      <c r="H293" s="7" t="s">
        <v>1995</v>
      </c>
      <c r="I293" s="5">
        <v>5360950</v>
      </c>
      <c r="J293" s="4">
        <v>45366</v>
      </c>
      <c r="K293" s="18">
        <v>45657</v>
      </c>
      <c r="L293" s="18" t="s">
        <v>26</v>
      </c>
      <c r="M293" s="11" t="s">
        <v>1996</v>
      </c>
    </row>
    <row r="294" spans="1:13" ht="65.45">
      <c r="A294" s="7" t="s">
        <v>1878</v>
      </c>
      <c r="B294" s="7" t="s">
        <v>19</v>
      </c>
      <c r="C294" s="12" t="s">
        <v>1997</v>
      </c>
      <c r="D294" s="19">
        <v>45366</v>
      </c>
      <c r="E294" s="7" t="s">
        <v>85</v>
      </c>
      <c r="F294" s="20" t="s">
        <v>1998</v>
      </c>
      <c r="G294" s="21" t="s">
        <v>1999</v>
      </c>
      <c r="H294" s="7" t="s">
        <v>2000</v>
      </c>
      <c r="I294" s="5">
        <v>4449900</v>
      </c>
      <c r="J294" s="4">
        <v>45366</v>
      </c>
      <c r="K294" s="18">
        <v>45396</v>
      </c>
      <c r="L294" s="18" t="s">
        <v>26</v>
      </c>
      <c r="M294" s="11" t="s">
        <v>2001</v>
      </c>
    </row>
    <row r="295" spans="1:13" ht="52.5">
      <c r="A295" s="7" t="s">
        <v>1878</v>
      </c>
      <c r="B295" s="7" t="s">
        <v>19</v>
      </c>
      <c r="C295" s="12" t="s">
        <v>2002</v>
      </c>
      <c r="D295" s="19">
        <v>45369</v>
      </c>
      <c r="E295" s="7" t="s">
        <v>85</v>
      </c>
      <c r="F295" s="20" t="s">
        <v>2003</v>
      </c>
      <c r="G295" s="21" t="s">
        <v>1881</v>
      </c>
      <c r="H295" s="7" t="s">
        <v>1882</v>
      </c>
      <c r="I295" s="5">
        <v>8597988</v>
      </c>
      <c r="J295" s="4">
        <v>45369</v>
      </c>
      <c r="K295" s="18">
        <v>45400</v>
      </c>
      <c r="L295" s="18" t="s">
        <v>26</v>
      </c>
      <c r="M295" s="11" t="s">
        <v>2004</v>
      </c>
    </row>
    <row r="296" spans="1:13" ht="43.5">
      <c r="A296" s="7" t="s">
        <v>2005</v>
      </c>
      <c r="B296" s="7" t="s">
        <v>19</v>
      </c>
      <c r="C296" s="12" t="s">
        <v>2006</v>
      </c>
      <c r="D296" s="19">
        <v>45366</v>
      </c>
      <c r="E296" s="7" t="s">
        <v>85</v>
      </c>
      <c r="F296" s="20" t="s">
        <v>2007</v>
      </c>
      <c r="G296" s="21" t="s">
        <v>2008</v>
      </c>
      <c r="H296" s="7" t="s">
        <v>2009</v>
      </c>
      <c r="I296" s="5">
        <v>3390000</v>
      </c>
      <c r="J296" s="4">
        <v>45369</v>
      </c>
      <c r="K296" s="18">
        <v>45644</v>
      </c>
      <c r="L296" s="18" t="s">
        <v>26</v>
      </c>
      <c r="M296" s="11" t="s">
        <v>2010</v>
      </c>
    </row>
    <row r="297" spans="1:13" ht="43.5">
      <c r="A297" s="7" t="s">
        <v>117</v>
      </c>
      <c r="B297" s="7" t="s">
        <v>19</v>
      </c>
      <c r="C297" s="12" t="s">
        <v>2011</v>
      </c>
      <c r="D297" s="19">
        <v>45373</v>
      </c>
      <c r="E297" s="7" t="s">
        <v>85</v>
      </c>
      <c r="F297" s="20" t="s">
        <v>2012</v>
      </c>
      <c r="G297" s="21" t="s">
        <v>509</v>
      </c>
      <c r="H297" s="7" t="s">
        <v>2013</v>
      </c>
      <c r="I297" s="5">
        <v>3459199</v>
      </c>
      <c r="J297" s="4">
        <v>45373</v>
      </c>
      <c r="K297" s="18">
        <v>45657</v>
      </c>
      <c r="L297" s="18" t="s">
        <v>26</v>
      </c>
      <c r="M297" s="11" t="s">
        <v>2014</v>
      </c>
    </row>
    <row r="298" spans="1:13" ht="43.5">
      <c r="A298" s="7" t="s">
        <v>2015</v>
      </c>
      <c r="B298" s="7" t="s">
        <v>260</v>
      </c>
      <c r="C298" s="12" t="s">
        <v>2016</v>
      </c>
      <c r="D298" s="19">
        <v>45363</v>
      </c>
      <c r="E298" s="7" t="s">
        <v>69</v>
      </c>
      <c r="F298" s="20" t="s">
        <v>2017</v>
      </c>
      <c r="G298" s="21" t="s">
        <v>2018</v>
      </c>
      <c r="H298" s="7" t="s">
        <v>2019</v>
      </c>
      <c r="I298" s="5">
        <v>952000</v>
      </c>
      <c r="J298" s="4">
        <v>45363</v>
      </c>
      <c r="K298" s="18">
        <v>45371</v>
      </c>
      <c r="L298" s="18" t="s">
        <v>26</v>
      </c>
      <c r="M298" s="11" t="s">
        <v>2020</v>
      </c>
    </row>
    <row r="299" spans="1:13" ht="65.45">
      <c r="A299" s="7" t="s">
        <v>2021</v>
      </c>
      <c r="B299" s="7" t="s">
        <v>19</v>
      </c>
      <c r="C299" s="12" t="s">
        <v>2022</v>
      </c>
      <c r="D299" s="19">
        <v>45390</v>
      </c>
      <c r="E299" s="7" t="s">
        <v>85</v>
      </c>
      <c r="F299" s="20" t="s">
        <v>2023</v>
      </c>
      <c r="G299" s="21" t="s">
        <v>2024</v>
      </c>
      <c r="H299" s="7" t="s">
        <v>2025</v>
      </c>
      <c r="I299" s="5">
        <v>2996110</v>
      </c>
      <c r="J299" s="4">
        <v>45394</v>
      </c>
      <c r="K299" s="18">
        <v>45652</v>
      </c>
      <c r="L299" s="18" t="s">
        <v>26</v>
      </c>
      <c r="M299" s="11" t="s">
        <v>2026</v>
      </c>
    </row>
    <row r="300" spans="1:13" ht="52.5">
      <c r="A300" s="7" t="s">
        <v>117</v>
      </c>
      <c r="B300" s="7" t="s">
        <v>260</v>
      </c>
      <c r="C300" s="12" t="s">
        <v>2027</v>
      </c>
      <c r="D300" s="19">
        <v>45391</v>
      </c>
      <c r="E300" s="7" t="s">
        <v>20</v>
      </c>
      <c r="F300" s="20" t="s">
        <v>2028</v>
      </c>
      <c r="G300" s="21" t="s">
        <v>410</v>
      </c>
      <c r="H300" s="7" t="s">
        <v>2029</v>
      </c>
      <c r="I300" s="5">
        <v>1868117</v>
      </c>
      <c r="J300" s="4">
        <v>45391</v>
      </c>
      <c r="K300" s="18">
        <v>45396</v>
      </c>
      <c r="L300" s="18" t="s">
        <v>26</v>
      </c>
      <c r="M300" s="11" t="s">
        <v>2030</v>
      </c>
    </row>
    <row r="301" spans="1:13" ht="52.5">
      <c r="A301" s="7" t="s">
        <v>2031</v>
      </c>
      <c r="B301" s="7" t="s">
        <v>260</v>
      </c>
      <c r="C301" s="12" t="s">
        <v>2032</v>
      </c>
      <c r="D301" s="19">
        <v>45391</v>
      </c>
      <c r="E301" s="7" t="s">
        <v>20</v>
      </c>
      <c r="F301" s="20" t="s">
        <v>2033</v>
      </c>
      <c r="G301" s="21" t="s">
        <v>398</v>
      </c>
      <c r="H301" s="7" t="s">
        <v>2034</v>
      </c>
      <c r="I301" s="5">
        <v>748390</v>
      </c>
      <c r="J301" s="4">
        <v>45394</v>
      </c>
      <c r="K301" s="18">
        <v>45394</v>
      </c>
      <c r="L301" s="18" t="s">
        <v>26</v>
      </c>
      <c r="M301" s="11" t="s">
        <v>2035</v>
      </c>
    </row>
    <row r="302" spans="1:13" ht="43.5">
      <c r="A302" s="7" t="s">
        <v>2036</v>
      </c>
      <c r="B302" s="7" t="s">
        <v>19</v>
      </c>
      <c r="C302" s="12" t="s">
        <v>2037</v>
      </c>
      <c r="D302" s="19">
        <v>45394</v>
      </c>
      <c r="E302" s="7" t="s">
        <v>20</v>
      </c>
      <c r="F302" s="20" t="s">
        <v>2038</v>
      </c>
      <c r="G302" s="21" t="s">
        <v>2039</v>
      </c>
      <c r="H302" s="7" t="s">
        <v>2040</v>
      </c>
      <c r="I302" s="5">
        <v>2099680</v>
      </c>
      <c r="J302" s="4">
        <v>45394</v>
      </c>
      <c r="K302" s="18">
        <v>45394</v>
      </c>
      <c r="L302" s="18" t="s">
        <v>26</v>
      </c>
      <c r="M302" s="11" t="s">
        <v>2041</v>
      </c>
    </row>
    <row r="303" spans="1:13" ht="52.5">
      <c r="A303" s="7" t="s">
        <v>1970</v>
      </c>
      <c r="B303" s="7" t="s">
        <v>19</v>
      </c>
      <c r="C303" s="12" t="s">
        <v>2042</v>
      </c>
      <c r="D303" s="19">
        <v>45393</v>
      </c>
      <c r="E303" s="7" t="s">
        <v>20</v>
      </c>
      <c r="F303" s="20" t="s">
        <v>2043</v>
      </c>
      <c r="G303" s="21" t="s">
        <v>429</v>
      </c>
      <c r="H303" s="7" t="s">
        <v>2044</v>
      </c>
      <c r="I303" s="5">
        <v>4196601</v>
      </c>
      <c r="J303" s="4">
        <v>45393</v>
      </c>
      <c r="K303" s="18">
        <v>45401</v>
      </c>
      <c r="L303" s="18" t="s">
        <v>26</v>
      </c>
      <c r="M303" s="11" t="s">
        <v>2045</v>
      </c>
    </row>
    <row r="304" spans="1:13" ht="52.5">
      <c r="A304" s="7" t="s">
        <v>1901</v>
      </c>
      <c r="B304" s="7" t="s">
        <v>19</v>
      </c>
      <c r="C304" s="12" t="s">
        <v>2046</v>
      </c>
      <c r="D304" s="19">
        <v>45393</v>
      </c>
      <c r="E304" s="7" t="s">
        <v>20</v>
      </c>
      <c r="F304" s="20" t="s">
        <v>2047</v>
      </c>
      <c r="G304" s="21" t="s">
        <v>437</v>
      </c>
      <c r="H304" s="7" t="s">
        <v>438</v>
      </c>
      <c r="I304" s="5">
        <v>3435972</v>
      </c>
      <c r="J304" s="4">
        <v>45393</v>
      </c>
      <c r="K304" s="18">
        <v>45393</v>
      </c>
      <c r="L304" s="18" t="s">
        <v>26</v>
      </c>
      <c r="M304" s="11" t="s">
        <v>2048</v>
      </c>
    </row>
    <row r="305" spans="1:13" ht="65.45">
      <c r="A305" s="7" t="s">
        <v>1981</v>
      </c>
      <c r="B305" s="7" t="s">
        <v>19</v>
      </c>
      <c r="C305" s="12" t="s">
        <v>2049</v>
      </c>
      <c r="D305" s="19">
        <v>45394</v>
      </c>
      <c r="E305" s="7" t="s">
        <v>20</v>
      </c>
      <c r="F305" s="20" t="s">
        <v>2050</v>
      </c>
      <c r="G305" s="21" t="s">
        <v>2051</v>
      </c>
      <c r="H305" s="7" t="s">
        <v>457</v>
      </c>
      <c r="I305" s="5">
        <v>2903000</v>
      </c>
      <c r="J305" s="4">
        <v>45394</v>
      </c>
      <c r="K305" s="18">
        <v>45394</v>
      </c>
      <c r="L305" s="18" t="s">
        <v>26</v>
      </c>
      <c r="M305" s="11" t="s">
        <v>2052</v>
      </c>
    </row>
    <row r="306" spans="1:13" ht="52.5">
      <c r="A306" s="7" t="s">
        <v>1934</v>
      </c>
      <c r="B306" s="7" t="s">
        <v>19</v>
      </c>
      <c r="C306" s="12" t="s">
        <v>2053</v>
      </c>
      <c r="D306" s="19">
        <v>45394</v>
      </c>
      <c r="E306" s="7" t="s">
        <v>20</v>
      </c>
      <c r="F306" s="20" t="s">
        <v>2054</v>
      </c>
      <c r="G306" s="21" t="s">
        <v>472</v>
      </c>
      <c r="H306" s="7" t="s">
        <v>2055</v>
      </c>
      <c r="I306" s="5">
        <v>5712000</v>
      </c>
      <c r="J306" s="4">
        <v>45394</v>
      </c>
      <c r="K306" s="18">
        <v>45394</v>
      </c>
      <c r="L306" s="18" t="s">
        <v>26</v>
      </c>
      <c r="M306" s="11" t="s">
        <v>2056</v>
      </c>
    </row>
    <row r="307" spans="1:13" ht="65.45">
      <c r="A307" s="7" t="s">
        <v>1907</v>
      </c>
      <c r="B307" s="7" t="s">
        <v>19</v>
      </c>
      <c r="C307" s="12" t="s">
        <v>2057</v>
      </c>
      <c r="D307" s="19">
        <v>45394</v>
      </c>
      <c r="E307" s="7" t="s">
        <v>20</v>
      </c>
      <c r="F307" s="20" t="s">
        <v>2058</v>
      </c>
      <c r="G307" s="21" t="s">
        <v>2059</v>
      </c>
      <c r="H307" s="7" t="s">
        <v>2060</v>
      </c>
      <c r="I307" s="5">
        <v>2237200</v>
      </c>
      <c r="J307" s="4">
        <v>45398</v>
      </c>
      <c r="K307" s="18">
        <v>45398</v>
      </c>
      <c r="L307" s="18" t="s">
        <v>26</v>
      </c>
      <c r="M307" s="11" t="s">
        <v>2061</v>
      </c>
    </row>
    <row r="308" spans="1:13" ht="65.45">
      <c r="A308" s="7" t="s">
        <v>1890</v>
      </c>
      <c r="B308" s="7" t="s">
        <v>19</v>
      </c>
      <c r="C308" s="12" t="s">
        <v>2062</v>
      </c>
      <c r="D308" s="19">
        <v>45394</v>
      </c>
      <c r="E308" s="7" t="s">
        <v>20</v>
      </c>
      <c r="F308" s="20" t="s">
        <v>2063</v>
      </c>
      <c r="G308" s="21" t="s">
        <v>2064</v>
      </c>
      <c r="H308" s="7" t="s">
        <v>2065</v>
      </c>
      <c r="I308" s="5">
        <v>4330000</v>
      </c>
      <c r="J308" s="4">
        <v>45394</v>
      </c>
      <c r="K308" s="18">
        <v>45394</v>
      </c>
      <c r="L308" s="18" t="s">
        <v>26</v>
      </c>
      <c r="M308" s="11" t="s">
        <v>2066</v>
      </c>
    </row>
    <row r="309" spans="1:13" ht="43.5">
      <c r="A309" s="7" t="s">
        <v>1964</v>
      </c>
      <c r="B309" s="7" t="s">
        <v>19</v>
      </c>
      <c r="C309" s="12" t="s">
        <v>2067</v>
      </c>
      <c r="D309" s="19">
        <v>45391</v>
      </c>
      <c r="E309" s="7" t="s">
        <v>20</v>
      </c>
      <c r="F309" s="20" t="s">
        <v>2068</v>
      </c>
      <c r="G309" s="21" t="s">
        <v>2069</v>
      </c>
      <c r="H309" s="7" t="s">
        <v>2070</v>
      </c>
      <c r="I309" s="5">
        <v>2490600</v>
      </c>
      <c r="J309" s="4">
        <v>45394</v>
      </c>
      <c r="K309" s="18">
        <v>45394</v>
      </c>
      <c r="L309" s="18" t="s">
        <v>26</v>
      </c>
      <c r="M309" s="11" t="s">
        <v>2071</v>
      </c>
    </row>
    <row r="310" spans="1:13" ht="43.5">
      <c r="A310" s="7" t="s">
        <v>1872</v>
      </c>
      <c r="B310" s="7" t="s">
        <v>19</v>
      </c>
      <c r="C310" s="12" t="s">
        <v>2072</v>
      </c>
      <c r="D310" s="19">
        <v>45391</v>
      </c>
      <c r="E310" s="7" t="s">
        <v>20</v>
      </c>
      <c r="F310" s="20" t="s">
        <v>2073</v>
      </c>
      <c r="G310" s="21" t="s">
        <v>483</v>
      </c>
      <c r="H310" s="7" t="s">
        <v>2074</v>
      </c>
      <c r="I310" s="5">
        <v>4764810</v>
      </c>
      <c r="J310" s="4">
        <v>45399</v>
      </c>
      <c r="K310" s="18">
        <v>45399</v>
      </c>
      <c r="L310" s="18" t="s">
        <v>26</v>
      </c>
      <c r="M310" s="11" t="s">
        <v>2075</v>
      </c>
    </row>
    <row r="311" spans="1:13" ht="65.45">
      <c r="A311" s="7" t="s">
        <v>1878</v>
      </c>
      <c r="B311" s="7" t="s">
        <v>19</v>
      </c>
      <c r="C311" s="12" t="s">
        <v>2076</v>
      </c>
      <c r="D311" s="19">
        <v>45398</v>
      </c>
      <c r="E311" s="7" t="s">
        <v>20</v>
      </c>
      <c r="F311" s="20" t="s">
        <v>2077</v>
      </c>
      <c r="G311" s="21" t="s">
        <v>2078</v>
      </c>
      <c r="H311" s="7" t="s">
        <v>2079</v>
      </c>
      <c r="I311" s="5">
        <v>7832000</v>
      </c>
      <c r="J311" s="4">
        <v>45399</v>
      </c>
      <c r="K311" s="18">
        <v>45399</v>
      </c>
      <c r="L311" s="18" t="s">
        <v>26</v>
      </c>
      <c r="M311" s="11" t="s">
        <v>2080</v>
      </c>
    </row>
    <row r="312" spans="1:13" ht="65.45">
      <c r="A312" s="7" t="s">
        <v>1952</v>
      </c>
      <c r="B312" s="7" t="s">
        <v>19</v>
      </c>
      <c r="C312" s="12" t="s">
        <v>2081</v>
      </c>
      <c r="D312" s="19">
        <v>45398</v>
      </c>
      <c r="E312" s="7" t="s">
        <v>20</v>
      </c>
      <c r="F312" s="20" t="s">
        <v>2082</v>
      </c>
      <c r="G312" s="21" t="s">
        <v>2083</v>
      </c>
      <c r="H312" s="7" t="s">
        <v>2084</v>
      </c>
      <c r="I312" s="5">
        <v>11376000</v>
      </c>
      <c r="J312" s="4">
        <v>45400</v>
      </c>
      <c r="K312" s="18">
        <v>45400</v>
      </c>
      <c r="L312" s="18" t="s">
        <v>26</v>
      </c>
      <c r="M312" s="11" t="s">
        <v>2085</v>
      </c>
    </row>
    <row r="313" spans="1:13" ht="43.5">
      <c r="A313" s="7" t="s">
        <v>1940</v>
      </c>
      <c r="B313" s="7" t="s">
        <v>19</v>
      </c>
      <c r="C313" s="12" t="s">
        <v>2086</v>
      </c>
      <c r="D313" s="19">
        <v>45399</v>
      </c>
      <c r="E313" s="7" t="s">
        <v>20</v>
      </c>
      <c r="F313" s="20" t="s">
        <v>2087</v>
      </c>
      <c r="G313" s="21" t="s">
        <v>2088</v>
      </c>
      <c r="H313" s="7" t="s">
        <v>2089</v>
      </c>
      <c r="I313" s="5">
        <v>9070000</v>
      </c>
      <c r="J313" s="4">
        <v>45399</v>
      </c>
      <c r="K313" s="18">
        <v>45399</v>
      </c>
      <c r="L313" s="18" t="s">
        <v>26</v>
      </c>
      <c r="M313" s="11" t="s">
        <v>2090</v>
      </c>
    </row>
    <row r="314" spans="1:13" ht="52.5">
      <c r="A314" s="7" t="s">
        <v>2021</v>
      </c>
      <c r="B314" s="7" t="s">
        <v>19</v>
      </c>
      <c r="C314" s="12" t="s">
        <v>2091</v>
      </c>
      <c r="D314" s="19">
        <v>45399</v>
      </c>
      <c r="E314" s="7" t="s">
        <v>20</v>
      </c>
      <c r="F314" s="20" t="s">
        <v>2092</v>
      </c>
      <c r="G314" s="21" t="s">
        <v>2093</v>
      </c>
      <c r="H314" s="7" t="s">
        <v>494</v>
      </c>
      <c r="I314" s="5">
        <v>4042422</v>
      </c>
      <c r="J314" s="4">
        <v>45399</v>
      </c>
      <c r="K314" s="18">
        <v>45399</v>
      </c>
      <c r="L314" s="18" t="s">
        <v>26</v>
      </c>
      <c r="M314" s="11" t="s">
        <v>2094</v>
      </c>
    </row>
    <row r="315" spans="1:13" ht="43.5">
      <c r="A315" s="7" t="s">
        <v>1958</v>
      </c>
      <c r="B315" s="7" t="s">
        <v>19</v>
      </c>
      <c r="C315" s="12" t="s">
        <v>2095</v>
      </c>
      <c r="D315" s="19">
        <v>45394</v>
      </c>
      <c r="E315" s="7" t="s">
        <v>20</v>
      </c>
      <c r="F315" s="20" t="s">
        <v>2096</v>
      </c>
      <c r="G315" s="21" t="s">
        <v>2097</v>
      </c>
      <c r="H315" s="7" t="s">
        <v>615</v>
      </c>
      <c r="I315" s="5">
        <v>14098650</v>
      </c>
      <c r="J315" s="4">
        <v>45394</v>
      </c>
      <c r="K315" s="18">
        <v>45398</v>
      </c>
      <c r="L315" s="18" t="s">
        <v>26</v>
      </c>
      <c r="M315" s="11" t="s">
        <v>2098</v>
      </c>
    </row>
    <row r="316" spans="1:13" ht="52.5">
      <c r="A316" s="7" t="s">
        <v>1884</v>
      </c>
      <c r="B316" s="7" t="s">
        <v>260</v>
      </c>
      <c r="C316" s="12" t="s">
        <v>2099</v>
      </c>
      <c r="D316" s="19">
        <v>45366</v>
      </c>
      <c r="E316" s="7" t="s">
        <v>85</v>
      </c>
      <c r="F316" s="20" t="s">
        <v>2100</v>
      </c>
      <c r="G316" s="21" t="s">
        <v>2101</v>
      </c>
      <c r="H316" s="7" t="s">
        <v>2102</v>
      </c>
      <c r="I316" s="5">
        <v>1823250</v>
      </c>
      <c r="J316" s="4">
        <v>45373</v>
      </c>
      <c r="K316" s="18">
        <v>45611</v>
      </c>
      <c r="L316" s="18" t="s">
        <v>26</v>
      </c>
      <c r="M316" s="11" t="s">
        <v>2103</v>
      </c>
    </row>
    <row r="317" spans="1:13" ht="43.5">
      <c r="A317" s="7" t="s">
        <v>1884</v>
      </c>
      <c r="B317" s="7" t="s">
        <v>260</v>
      </c>
      <c r="C317" s="12" t="s">
        <v>2104</v>
      </c>
      <c r="D317" s="19">
        <v>45366</v>
      </c>
      <c r="E317" s="7" t="s">
        <v>85</v>
      </c>
      <c r="F317" s="20" t="s">
        <v>2105</v>
      </c>
      <c r="G317" s="21" t="s">
        <v>2101</v>
      </c>
      <c r="H317" s="7" t="s">
        <v>2102</v>
      </c>
      <c r="I317" s="5">
        <v>540650</v>
      </c>
      <c r="J317" s="4">
        <v>45401</v>
      </c>
      <c r="K317" s="18">
        <v>45401</v>
      </c>
      <c r="L317" s="18" t="s">
        <v>26</v>
      </c>
      <c r="M317" s="11" t="s">
        <v>2106</v>
      </c>
    </row>
    <row r="318" spans="1:13" ht="65.45">
      <c r="A318" s="7" t="s">
        <v>1884</v>
      </c>
      <c r="B318" s="7" t="s">
        <v>19</v>
      </c>
      <c r="C318" s="12" t="s">
        <v>2107</v>
      </c>
      <c r="D318" s="19">
        <v>45400</v>
      </c>
      <c r="E318" s="7" t="s">
        <v>20</v>
      </c>
      <c r="F318" s="20" t="s">
        <v>2108</v>
      </c>
      <c r="G318" s="21" t="s">
        <v>2109</v>
      </c>
      <c r="H318" s="7" t="s">
        <v>2110</v>
      </c>
      <c r="I318" s="5">
        <v>4000000</v>
      </c>
      <c r="J318" s="4">
        <v>45406</v>
      </c>
      <c r="K318" s="18">
        <v>45406</v>
      </c>
      <c r="L318" s="18" t="s">
        <v>26</v>
      </c>
      <c r="M318" s="11" t="s">
        <v>2111</v>
      </c>
    </row>
    <row r="319" spans="1:13" ht="52.5">
      <c r="A319" s="7" t="s">
        <v>1946</v>
      </c>
      <c r="B319" s="7" t="s">
        <v>19</v>
      </c>
      <c r="C319" s="12" t="s">
        <v>2112</v>
      </c>
      <c r="D319" s="19">
        <v>45399</v>
      </c>
      <c r="E319" s="7" t="s">
        <v>20</v>
      </c>
      <c r="F319" s="20" t="s">
        <v>2113</v>
      </c>
      <c r="G319" s="21" t="s">
        <v>2114</v>
      </c>
      <c r="H319" s="7" t="s">
        <v>2115</v>
      </c>
      <c r="I319" s="5">
        <v>4860000</v>
      </c>
      <c r="J319" s="4">
        <v>45399</v>
      </c>
      <c r="K319" s="18">
        <v>45399</v>
      </c>
      <c r="L319" s="18" t="s">
        <v>26</v>
      </c>
      <c r="M319" s="11" t="s">
        <v>2116</v>
      </c>
    </row>
    <row r="320" spans="1:13" ht="43.5">
      <c r="A320" s="7" t="s">
        <v>2117</v>
      </c>
      <c r="B320" s="7" t="s">
        <v>19</v>
      </c>
      <c r="C320" s="12" t="s">
        <v>2118</v>
      </c>
      <c r="D320" s="19">
        <v>45407</v>
      </c>
      <c r="E320" s="7" t="s">
        <v>20</v>
      </c>
      <c r="F320" s="20" t="s">
        <v>2119</v>
      </c>
      <c r="G320" s="21" t="s">
        <v>548</v>
      </c>
      <c r="H320" s="7" t="s">
        <v>2120</v>
      </c>
      <c r="I320" s="5">
        <v>3800000</v>
      </c>
      <c r="J320" s="4">
        <v>45407</v>
      </c>
      <c r="K320" s="18">
        <v>45407</v>
      </c>
      <c r="L320" s="18" t="s">
        <v>26</v>
      </c>
      <c r="M320" s="11" t="s">
        <v>2121</v>
      </c>
    </row>
    <row r="321" spans="1:13" ht="43.5">
      <c r="A321" s="7" t="s">
        <v>2015</v>
      </c>
      <c r="B321" s="7" t="s">
        <v>260</v>
      </c>
      <c r="C321" s="12" t="s">
        <v>2122</v>
      </c>
      <c r="D321" s="19">
        <v>45391</v>
      </c>
      <c r="E321" s="7" t="s">
        <v>20</v>
      </c>
      <c r="F321" s="20" t="s">
        <v>2123</v>
      </c>
      <c r="G321" s="21" t="s">
        <v>599</v>
      </c>
      <c r="H321" s="7" t="s">
        <v>2124</v>
      </c>
      <c r="I321" s="5">
        <v>1000000</v>
      </c>
      <c r="J321" s="4">
        <v>45391</v>
      </c>
      <c r="K321" s="18">
        <v>45399</v>
      </c>
      <c r="L321" s="18" t="s">
        <v>26</v>
      </c>
      <c r="M321" s="11" t="s">
        <v>2125</v>
      </c>
    </row>
    <row r="322" spans="1:13" ht="43.5">
      <c r="A322" s="7" t="s">
        <v>2015</v>
      </c>
      <c r="B322" s="7" t="s">
        <v>19</v>
      </c>
      <c r="C322" s="12" t="s">
        <v>2126</v>
      </c>
      <c r="D322" s="19">
        <v>45397</v>
      </c>
      <c r="E322" s="7" t="s">
        <v>69</v>
      </c>
      <c r="F322" s="20" t="s">
        <v>2127</v>
      </c>
      <c r="G322" s="21" t="s">
        <v>2018</v>
      </c>
      <c r="H322" s="7" t="s">
        <v>2019</v>
      </c>
      <c r="I322" s="5">
        <v>2975000</v>
      </c>
      <c r="J322" s="4">
        <v>45397</v>
      </c>
      <c r="K322" s="18">
        <v>45406</v>
      </c>
      <c r="L322" s="18" t="s">
        <v>26</v>
      </c>
      <c r="M322" s="11" t="s">
        <v>2128</v>
      </c>
    </row>
    <row r="323" spans="1:13" ht="43.5">
      <c r="A323" s="7" t="s">
        <v>2015</v>
      </c>
      <c r="B323" s="7" t="s">
        <v>260</v>
      </c>
      <c r="C323" s="12" t="s">
        <v>2129</v>
      </c>
      <c r="D323" s="19">
        <v>45398</v>
      </c>
      <c r="E323" s="7" t="s">
        <v>85</v>
      </c>
      <c r="F323" s="20" t="s">
        <v>2130</v>
      </c>
      <c r="G323" s="21" t="s">
        <v>2018</v>
      </c>
      <c r="H323" s="7" t="s">
        <v>2019</v>
      </c>
      <c r="I323" s="5">
        <v>1350000</v>
      </c>
      <c r="J323" s="4">
        <v>45398</v>
      </c>
      <c r="K323" s="18">
        <v>45406</v>
      </c>
      <c r="L323" s="18" t="s">
        <v>26</v>
      </c>
      <c r="M323" s="11" t="s">
        <v>2131</v>
      </c>
    </row>
    <row r="324" spans="1:13" ht="43.5">
      <c r="A324" s="7" t="s">
        <v>2015</v>
      </c>
      <c r="B324" s="7" t="s">
        <v>260</v>
      </c>
      <c r="C324" s="12" t="s">
        <v>2132</v>
      </c>
      <c r="D324" s="19">
        <v>45398</v>
      </c>
      <c r="E324" s="7" t="s">
        <v>85</v>
      </c>
      <c r="F324" s="20" t="s">
        <v>2133</v>
      </c>
      <c r="G324" s="21" t="s">
        <v>2018</v>
      </c>
      <c r="H324" s="7" t="s">
        <v>2019</v>
      </c>
      <c r="I324" s="5">
        <v>385000</v>
      </c>
      <c r="J324" s="4">
        <v>45398</v>
      </c>
      <c r="K324" s="18">
        <v>45406</v>
      </c>
      <c r="L324" s="18" t="s">
        <v>26</v>
      </c>
      <c r="M324" s="11" t="s">
        <v>2134</v>
      </c>
    </row>
    <row r="325" spans="1:13" ht="43.5">
      <c r="A325" s="7" t="s">
        <v>1958</v>
      </c>
      <c r="B325" s="7" t="s">
        <v>19</v>
      </c>
      <c r="C325" s="12" t="s">
        <v>2135</v>
      </c>
      <c r="D325" s="19">
        <v>45412</v>
      </c>
      <c r="E325" s="7" t="s">
        <v>85</v>
      </c>
      <c r="F325" s="20" t="s">
        <v>2136</v>
      </c>
      <c r="G325" s="21" t="s">
        <v>2137</v>
      </c>
      <c r="H325" s="7" t="s">
        <v>2138</v>
      </c>
      <c r="I325" s="5">
        <v>5133660</v>
      </c>
      <c r="J325" s="4">
        <v>45412</v>
      </c>
      <c r="K325" s="18">
        <v>45657</v>
      </c>
      <c r="L325" s="18" t="s">
        <v>26</v>
      </c>
      <c r="M325" s="11" t="s">
        <v>2139</v>
      </c>
    </row>
    <row r="326" spans="1:13" ht="43.5">
      <c r="A326" s="7" t="s">
        <v>1958</v>
      </c>
      <c r="B326" s="7" t="s">
        <v>19</v>
      </c>
      <c r="C326" s="12" t="s">
        <v>2140</v>
      </c>
      <c r="D326" s="19">
        <v>45412</v>
      </c>
      <c r="E326" s="7" t="s">
        <v>69</v>
      </c>
      <c r="F326" s="20" t="s">
        <v>2141</v>
      </c>
      <c r="G326" s="21" t="s">
        <v>2142</v>
      </c>
      <c r="H326" s="7" t="s">
        <v>2143</v>
      </c>
      <c r="I326" s="5">
        <v>2499608</v>
      </c>
      <c r="J326" s="4">
        <v>45412</v>
      </c>
      <c r="K326" s="18">
        <v>45420</v>
      </c>
      <c r="L326" s="18" t="s">
        <v>26</v>
      </c>
      <c r="M326" s="11" t="s">
        <v>2144</v>
      </c>
    </row>
    <row r="327" spans="1:13" ht="43.5">
      <c r="A327" s="7" t="s">
        <v>1958</v>
      </c>
      <c r="B327" s="7" t="s">
        <v>19</v>
      </c>
      <c r="C327" s="12" t="s">
        <v>2145</v>
      </c>
      <c r="D327" s="19">
        <v>45412</v>
      </c>
      <c r="E327" s="7" t="s">
        <v>85</v>
      </c>
      <c r="F327" s="20" t="s">
        <v>2146</v>
      </c>
      <c r="G327" s="21" t="s">
        <v>2147</v>
      </c>
      <c r="H327" s="7" t="s">
        <v>2148</v>
      </c>
      <c r="I327" s="5">
        <v>4518752</v>
      </c>
      <c r="J327" s="4">
        <v>45412</v>
      </c>
      <c r="K327" s="18">
        <v>45657</v>
      </c>
      <c r="L327" s="18" t="s">
        <v>26</v>
      </c>
      <c r="M327" s="11" t="s">
        <v>2149</v>
      </c>
    </row>
    <row r="328" spans="1:13" ht="43.5">
      <c r="A328" s="7" t="s">
        <v>1940</v>
      </c>
      <c r="B328" s="7" t="s">
        <v>260</v>
      </c>
      <c r="C328" s="12" t="s">
        <v>2150</v>
      </c>
      <c r="D328" s="19">
        <v>45412</v>
      </c>
      <c r="E328" s="7" t="s">
        <v>85</v>
      </c>
      <c r="F328" s="20" t="s">
        <v>2151</v>
      </c>
      <c r="G328" s="21" t="s">
        <v>2152</v>
      </c>
      <c r="H328" s="7" t="s">
        <v>2153</v>
      </c>
      <c r="I328" s="5">
        <v>802000</v>
      </c>
      <c r="J328" s="4">
        <v>45414</v>
      </c>
      <c r="K328" s="18">
        <v>45414</v>
      </c>
      <c r="L328" s="18" t="s">
        <v>26</v>
      </c>
      <c r="M328" s="11" t="s">
        <v>2154</v>
      </c>
    </row>
    <row r="329" spans="1:13" ht="65.45">
      <c r="A329" s="7" t="s">
        <v>2005</v>
      </c>
      <c r="B329" s="7" t="s">
        <v>19</v>
      </c>
      <c r="C329" s="12" t="s">
        <v>2155</v>
      </c>
      <c r="D329" s="19">
        <v>45414</v>
      </c>
      <c r="E329" s="7" t="s">
        <v>69</v>
      </c>
      <c r="F329" s="20" t="s">
        <v>2156</v>
      </c>
      <c r="G329" s="21" t="s">
        <v>2157</v>
      </c>
      <c r="H329" s="7" t="s">
        <v>2158</v>
      </c>
      <c r="I329" s="5">
        <v>4200700</v>
      </c>
      <c r="J329" s="4">
        <v>45414</v>
      </c>
      <c r="K329" s="18">
        <v>45445</v>
      </c>
      <c r="L329" s="18" t="s">
        <v>26</v>
      </c>
      <c r="M329" s="11" t="s">
        <v>2159</v>
      </c>
    </row>
    <row r="330" spans="1:13" ht="65.45">
      <c r="A330" s="7" t="s">
        <v>2160</v>
      </c>
      <c r="B330" s="7" t="s">
        <v>19</v>
      </c>
      <c r="C330" s="12" t="s">
        <v>2161</v>
      </c>
      <c r="D330" s="19">
        <v>45415</v>
      </c>
      <c r="E330" s="7" t="s">
        <v>20</v>
      </c>
      <c r="F330" s="20" t="s">
        <v>2162</v>
      </c>
      <c r="G330" s="21" t="s">
        <v>2163</v>
      </c>
      <c r="H330" s="7" t="s">
        <v>589</v>
      </c>
      <c r="I330" s="5">
        <v>2667600</v>
      </c>
      <c r="J330" s="4">
        <v>45415</v>
      </c>
      <c r="K330" s="18">
        <v>45415</v>
      </c>
      <c r="L330" s="18" t="s">
        <v>26</v>
      </c>
      <c r="M330" s="11" t="s">
        <v>2164</v>
      </c>
    </row>
    <row r="331" spans="1:13" ht="91.5">
      <c r="A331" s="7" t="s">
        <v>2160</v>
      </c>
      <c r="B331" s="7" t="s">
        <v>19</v>
      </c>
      <c r="C331" s="12" t="s">
        <v>2165</v>
      </c>
      <c r="D331" s="19">
        <v>45419</v>
      </c>
      <c r="E331" s="7" t="s">
        <v>69</v>
      </c>
      <c r="F331" s="20" t="s">
        <v>2166</v>
      </c>
      <c r="G331" s="21" t="s">
        <v>2167</v>
      </c>
      <c r="H331" s="7" t="s">
        <v>2168</v>
      </c>
      <c r="I331" s="5">
        <v>14418040</v>
      </c>
      <c r="J331" s="4">
        <v>45429</v>
      </c>
      <c r="K331" s="18">
        <v>45657</v>
      </c>
      <c r="L331" s="18" t="s">
        <v>26</v>
      </c>
      <c r="M331" s="11" t="s">
        <v>2169</v>
      </c>
    </row>
    <row r="332" spans="1:13" ht="43.5">
      <c r="A332" s="7" t="s">
        <v>2005</v>
      </c>
      <c r="B332" s="7" t="s">
        <v>260</v>
      </c>
      <c r="C332" s="12" t="s">
        <v>2170</v>
      </c>
      <c r="D332" s="19">
        <v>45399</v>
      </c>
      <c r="E332" s="7" t="s">
        <v>20</v>
      </c>
      <c r="F332" s="20" t="s">
        <v>2171</v>
      </c>
      <c r="G332" s="21" t="s">
        <v>2172</v>
      </c>
      <c r="H332" s="7" t="s">
        <v>2173</v>
      </c>
      <c r="I332" s="5">
        <v>1855000</v>
      </c>
      <c r="J332" s="4">
        <v>45399</v>
      </c>
      <c r="K332" s="18">
        <v>45429</v>
      </c>
      <c r="L332" s="18" t="s">
        <v>26</v>
      </c>
      <c r="M332" s="11" t="s">
        <v>2174</v>
      </c>
    </row>
    <row r="333" spans="1:13" ht="104.45">
      <c r="A333" s="7" t="s">
        <v>2031</v>
      </c>
      <c r="B333" s="7" t="s">
        <v>19</v>
      </c>
      <c r="C333" s="12" t="s">
        <v>2175</v>
      </c>
      <c r="D333" s="19">
        <v>45420</v>
      </c>
      <c r="E333" s="7" t="s">
        <v>85</v>
      </c>
      <c r="F333" s="20" t="s">
        <v>2176</v>
      </c>
      <c r="G333" s="21" t="s">
        <v>369</v>
      </c>
      <c r="H333" s="7" t="s">
        <v>2177</v>
      </c>
      <c r="I333" s="5">
        <v>6064830</v>
      </c>
      <c r="J333" s="4">
        <v>45420</v>
      </c>
      <c r="K333" s="18">
        <v>45657</v>
      </c>
      <c r="L333" s="18" t="s">
        <v>26</v>
      </c>
      <c r="M333" s="11" t="s">
        <v>2178</v>
      </c>
    </row>
    <row r="334" spans="1:13" ht="43.5">
      <c r="A334" s="7" t="s">
        <v>1964</v>
      </c>
      <c r="B334" s="7" t="s">
        <v>19</v>
      </c>
      <c r="C334" s="12" t="s">
        <v>2179</v>
      </c>
      <c r="D334" s="19">
        <v>45426</v>
      </c>
      <c r="E334" s="7" t="s">
        <v>85</v>
      </c>
      <c r="F334" s="20" t="s">
        <v>2180</v>
      </c>
      <c r="G334" s="21" t="s">
        <v>2181</v>
      </c>
      <c r="H334" s="7" t="s">
        <v>2182</v>
      </c>
      <c r="I334" s="5">
        <v>2380000</v>
      </c>
      <c r="J334" s="4">
        <v>45427</v>
      </c>
      <c r="K334" s="18">
        <v>45427</v>
      </c>
      <c r="L334" s="18" t="s">
        <v>26</v>
      </c>
      <c r="M334" s="11" t="s">
        <v>2183</v>
      </c>
    </row>
    <row r="335" spans="1:13" ht="43.5">
      <c r="A335" s="7" t="s">
        <v>2015</v>
      </c>
      <c r="B335" s="7" t="s">
        <v>19</v>
      </c>
      <c r="C335" s="12" t="s">
        <v>2184</v>
      </c>
      <c r="D335" s="19">
        <v>45426</v>
      </c>
      <c r="E335" s="7" t="s">
        <v>85</v>
      </c>
      <c r="F335" s="20" t="s">
        <v>2185</v>
      </c>
      <c r="G335" s="21" t="s">
        <v>2018</v>
      </c>
      <c r="H335" s="7" t="s">
        <v>2019</v>
      </c>
      <c r="I335" s="5">
        <v>4760000</v>
      </c>
      <c r="J335" s="4">
        <v>45426</v>
      </c>
      <c r="K335" s="18">
        <v>45433</v>
      </c>
      <c r="L335" s="18" t="s">
        <v>26</v>
      </c>
      <c r="M335" s="11" t="s">
        <v>2186</v>
      </c>
    </row>
    <row r="336" spans="1:13" ht="65.45">
      <c r="A336" s="7" t="s">
        <v>1918</v>
      </c>
      <c r="B336" s="7" t="s">
        <v>19</v>
      </c>
      <c r="C336" s="12" t="s">
        <v>2187</v>
      </c>
      <c r="D336" s="19">
        <v>45427</v>
      </c>
      <c r="E336" s="7" t="s">
        <v>20</v>
      </c>
      <c r="F336" s="20" t="s">
        <v>2188</v>
      </c>
      <c r="G336" s="21" t="s">
        <v>2189</v>
      </c>
      <c r="H336" s="7" t="s">
        <v>2190</v>
      </c>
      <c r="I336" s="5">
        <v>2923150</v>
      </c>
      <c r="J336" s="4">
        <v>45429</v>
      </c>
      <c r="K336" s="18">
        <v>45429</v>
      </c>
      <c r="L336" s="18" t="s">
        <v>26</v>
      </c>
      <c r="M336" s="11" t="s">
        <v>2191</v>
      </c>
    </row>
    <row r="337" spans="1:13" ht="57.95">
      <c r="A337" s="7" t="s">
        <v>1890</v>
      </c>
      <c r="B337" s="7" t="s">
        <v>260</v>
      </c>
      <c r="C337" s="12" t="s">
        <v>2192</v>
      </c>
      <c r="D337" s="19">
        <v>45429</v>
      </c>
      <c r="E337" s="7" t="s">
        <v>50</v>
      </c>
      <c r="F337" s="20" t="s">
        <v>2193</v>
      </c>
      <c r="G337" s="21" t="s">
        <v>2194</v>
      </c>
      <c r="H337" s="7" t="s">
        <v>2195</v>
      </c>
      <c r="I337" s="5">
        <v>1530000</v>
      </c>
      <c r="J337" s="4">
        <v>45429</v>
      </c>
      <c r="K337" s="18">
        <v>45688</v>
      </c>
      <c r="L337" s="18" t="s">
        <v>26</v>
      </c>
      <c r="M337" s="11" t="s">
        <v>2196</v>
      </c>
    </row>
    <row r="338" spans="1:13" ht="52.5">
      <c r="A338" s="7" t="s">
        <v>2036</v>
      </c>
      <c r="B338" s="7" t="s">
        <v>19</v>
      </c>
      <c r="C338" s="12" t="s">
        <v>2197</v>
      </c>
      <c r="D338" s="19">
        <v>45429</v>
      </c>
      <c r="E338" s="7" t="s">
        <v>85</v>
      </c>
      <c r="F338" s="20" t="s">
        <v>2198</v>
      </c>
      <c r="G338" s="21" t="s">
        <v>2199</v>
      </c>
      <c r="H338" s="7" t="s">
        <v>2200</v>
      </c>
      <c r="I338" s="5">
        <v>11902339</v>
      </c>
      <c r="J338" s="4">
        <v>45432</v>
      </c>
      <c r="K338" s="18">
        <v>45442</v>
      </c>
      <c r="L338" s="18" t="s">
        <v>26</v>
      </c>
      <c r="M338" s="11" t="s">
        <v>2201</v>
      </c>
    </row>
    <row r="339" spans="1:13" ht="43.5">
      <c r="A339" s="7" t="s">
        <v>2021</v>
      </c>
      <c r="B339" s="7" t="s">
        <v>19</v>
      </c>
      <c r="C339" s="12" t="s">
        <v>2202</v>
      </c>
      <c r="D339" s="19">
        <v>45432</v>
      </c>
      <c r="E339" s="7" t="s">
        <v>69</v>
      </c>
      <c r="F339" s="20" t="s">
        <v>2203</v>
      </c>
      <c r="G339" s="21" t="s">
        <v>2024</v>
      </c>
      <c r="H339" s="7" t="s">
        <v>2025</v>
      </c>
      <c r="I339" s="5">
        <v>3486700</v>
      </c>
      <c r="J339" s="4">
        <v>45432</v>
      </c>
      <c r="K339" s="18">
        <v>45451</v>
      </c>
      <c r="L339" s="18" t="s">
        <v>26</v>
      </c>
      <c r="M339" s="11" t="s">
        <v>2204</v>
      </c>
    </row>
    <row r="340" spans="1:13" ht="52.5">
      <c r="A340" s="7" t="s">
        <v>2005</v>
      </c>
      <c r="B340" s="7" t="s">
        <v>260</v>
      </c>
      <c r="C340" s="12" t="s">
        <v>2205</v>
      </c>
      <c r="D340" s="19">
        <v>45428</v>
      </c>
      <c r="E340" s="7" t="s">
        <v>85</v>
      </c>
      <c r="F340" s="20" t="s">
        <v>2206</v>
      </c>
      <c r="G340" s="21" t="s">
        <v>2207</v>
      </c>
      <c r="H340" s="7" t="s">
        <v>2208</v>
      </c>
      <c r="I340" s="5">
        <v>1460000</v>
      </c>
      <c r="J340" s="4">
        <v>45427</v>
      </c>
      <c r="K340" s="18">
        <v>45458</v>
      </c>
      <c r="L340" s="18" t="s">
        <v>26</v>
      </c>
      <c r="M340" s="11" t="s">
        <v>2209</v>
      </c>
    </row>
    <row r="341" spans="1:13" ht="43.5">
      <c r="A341" s="7" t="s">
        <v>117</v>
      </c>
      <c r="B341" s="7" t="s">
        <v>19</v>
      </c>
      <c r="C341" s="12" t="s">
        <v>2210</v>
      </c>
      <c r="D341" s="19">
        <v>45436</v>
      </c>
      <c r="E341" s="7" t="s">
        <v>69</v>
      </c>
      <c r="F341" s="20" t="s">
        <v>2211</v>
      </c>
      <c r="G341" s="21" t="s">
        <v>2212</v>
      </c>
      <c r="H341" s="7" t="s">
        <v>2213</v>
      </c>
      <c r="I341" s="5">
        <v>5350000</v>
      </c>
      <c r="J341" s="4">
        <v>45436</v>
      </c>
      <c r="K341" s="18">
        <v>45441</v>
      </c>
      <c r="L341" s="18" t="s">
        <v>26</v>
      </c>
      <c r="M341" s="11" t="s">
        <v>2214</v>
      </c>
    </row>
    <row r="342" spans="1:13" ht="43.5">
      <c r="A342" s="7" t="s">
        <v>2117</v>
      </c>
      <c r="B342" s="7" t="s">
        <v>260</v>
      </c>
      <c r="C342" s="12" t="s">
        <v>2215</v>
      </c>
      <c r="D342" s="19">
        <v>45439</v>
      </c>
      <c r="E342" s="7" t="s">
        <v>85</v>
      </c>
      <c r="F342" s="20" t="s">
        <v>2216</v>
      </c>
      <c r="G342" s="21" t="s">
        <v>2217</v>
      </c>
      <c r="H342" s="7" t="s">
        <v>2218</v>
      </c>
      <c r="I342" s="5">
        <v>2125340</v>
      </c>
      <c r="J342" s="4">
        <v>45440</v>
      </c>
      <c r="K342" s="18">
        <v>45443</v>
      </c>
      <c r="L342" s="18" t="s">
        <v>26</v>
      </c>
      <c r="M342" s="11" t="s">
        <v>2219</v>
      </c>
    </row>
    <row r="343" spans="1:13" ht="43.5">
      <c r="A343" s="7" t="s">
        <v>1872</v>
      </c>
      <c r="B343" s="7" t="s">
        <v>19</v>
      </c>
      <c r="C343" s="12" t="s">
        <v>2220</v>
      </c>
      <c r="D343" s="19">
        <v>45440</v>
      </c>
      <c r="E343" s="7" t="s">
        <v>85</v>
      </c>
      <c r="F343" s="20" t="s">
        <v>2221</v>
      </c>
      <c r="G343" s="21" t="s">
        <v>2222</v>
      </c>
      <c r="H343" s="7" t="s">
        <v>2223</v>
      </c>
      <c r="I343" s="5">
        <v>4319700</v>
      </c>
      <c r="J343" s="4">
        <v>45440</v>
      </c>
      <c r="K343" s="18">
        <v>45657</v>
      </c>
      <c r="L343" s="18" t="s">
        <v>26</v>
      </c>
      <c r="M343" s="11" t="s">
        <v>2224</v>
      </c>
    </row>
    <row r="344" spans="1:13" ht="43.5">
      <c r="A344" s="7" t="s">
        <v>1878</v>
      </c>
      <c r="B344" s="7" t="s">
        <v>260</v>
      </c>
      <c r="C344" s="12" t="s">
        <v>2225</v>
      </c>
      <c r="D344" s="19">
        <v>45443</v>
      </c>
      <c r="E344" s="7" t="s">
        <v>69</v>
      </c>
      <c r="F344" s="20" t="s">
        <v>2226</v>
      </c>
      <c r="G344" s="21" t="s">
        <v>2227</v>
      </c>
      <c r="H344" s="7" t="s">
        <v>2228</v>
      </c>
      <c r="I344" s="5">
        <v>1699998</v>
      </c>
      <c r="J344" s="4">
        <v>45443</v>
      </c>
      <c r="K344" s="18">
        <v>45473</v>
      </c>
      <c r="L344" s="18" t="s">
        <v>26</v>
      </c>
      <c r="M344" s="11" t="s">
        <v>2229</v>
      </c>
    </row>
    <row r="345" spans="1:13" ht="52.5">
      <c r="A345" s="7" t="s">
        <v>1958</v>
      </c>
      <c r="B345" s="7" t="s">
        <v>19</v>
      </c>
      <c r="C345" s="12" t="s">
        <v>2230</v>
      </c>
      <c r="D345" s="19">
        <v>45442</v>
      </c>
      <c r="E345" s="7" t="s">
        <v>20</v>
      </c>
      <c r="F345" s="20" t="s">
        <v>2231</v>
      </c>
      <c r="G345" s="21" t="s">
        <v>2232</v>
      </c>
      <c r="H345" s="7" t="s">
        <v>2233</v>
      </c>
      <c r="I345" s="5">
        <v>22248240</v>
      </c>
      <c r="J345" s="4">
        <v>45442</v>
      </c>
      <c r="K345" s="18">
        <v>45657</v>
      </c>
      <c r="L345" s="18" t="s">
        <v>26</v>
      </c>
      <c r="M345" s="11" t="s">
        <v>2234</v>
      </c>
    </row>
    <row r="346" spans="1:13" ht="43.5">
      <c r="A346" s="7" t="s">
        <v>2235</v>
      </c>
      <c r="B346" s="7" t="s">
        <v>260</v>
      </c>
      <c r="C346" s="12" t="s">
        <v>2236</v>
      </c>
      <c r="D346" s="19">
        <v>45436</v>
      </c>
      <c r="E346" s="7" t="s">
        <v>69</v>
      </c>
      <c r="F346" s="20" t="s">
        <v>2237</v>
      </c>
      <c r="G346" s="21" t="s">
        <v>2238</v>
      </c>
      <c r="H346" s="7" t="s">
        <v>2239</v>
      </c>
      <c r="I346" s="5">
        <v>649000</v>
      </c>
      <c r="J346" s="4">
        <v>45436</v>
      </c>
      <c r="K346" s="18">
        <v>45473</v>
      </c>
      <c r="L346" s="18" t="s">
        <v>26</v>
      </c>
      <c r="M346" s="11" t="s">
        <v>2240</v>
      </c>
    </row>
    <row r="347" spans="1:13" ht="43.5">
      <c r="A347" s="7" t="s">
        <v>1884</v>
      </c>
      <c r="B347" s="7" t="s">
        <v>19</v>
      </c>
      <c r="C347" s="12" t="s">
        <v>2241</v>
      </c>
      <c r="D347" s="19">
        <v>45414</v>
      </c>
      <c r="E347" s="7" t="s">
        <v>69</v>
      </c>
      <c r="F347" s="20" t="s">
        <v>2242</v>
      </c>
      <c r="G347" s="21" t="s">
        <v>2243</v>
      </c>
      <c r="H347" s="7" t="s">
        <v>2244</v>
      </c>
      <c r="I347" s="5">
        <v>4145000</v>
      </c>
      <c r="J347" s="4">
        <v>45442</v>
      </c>
      <c r="K347" s="18">
        <v>45473</v>
      </c>
      <c r="L347" s="18" t="s">
        <v>26</v>
      </c>
      <c r="M347" s="11" t="s">
        <v>2245</v>
      </c>
    </row>
    <row r="348" spans="1:13" ht="43.5">
      <c r="A348" s="7" t="s">
        <v>1970</v>
      </c>
      <c r="B348" s="7" t="s">
        <v>260</v>
      </c>
      <c r="C348" s="12" t="s">
        <v>2246</v>
      </c>
      <c r="D348" s="19">
        <v>45470</v>
      </c>
      <c r="E348" s="7" t="s">
        <v>69</v>
      </c>
      <c r="F348" s="20" t="s">
        <v>2247</v>
      </c>
      <c r="G348" s="21" t="s">
        <v>2018</v>
      </c>
      <c r="H348" s="7" t="s">
        <v>2019</v>
      </c>
      <c r="I348" s="5">
        <v>800000</v>
      </c>
      <c r="J348" s="4">
        <v>45470</v>
      </c>
      <c r="K348" s="18">
        <v>45500</v>
      </c>
      <c r="L348" s="18" t="s">
        <v>26</v>
      </c>
      <c r="M348" s="11" t="s">
        <v>2248</v>
      </c>
    </row>
    <row r="349" spans="1:13" ht="43.5">
      <c r="A349" s="7" t="s">
        <v>1970</v>
      </c>
      <c r="B349" s="7" t="s">
        <v>260</v>
      </c>
      <c r="C349" s="12" t="s">
        <v>2249</v>
      </c>
      <c r="D349" s="19">
        <v>45470</v>
      </c>
      <c r="E349" s="7" t="s">
        <v>69</v>
      </c>
      <c r="F349" s="20" t="s">
        <v>2250</v>
      </c>
      <c r="G349" s="21" t="s">
        <v>2018</v>
      </c>
      <c r="H349" s="7" t="s">
        <v>2019</v>
      </c>
      <c r="I349" s="5">
        <v>1500000</v>
      </c>
      <c r="J349" s="4">
        <v>45470</v>
      </c>
      <c r="K349" s="18">
        <v>45500</v>
      </c>
      <c r="L349" s="18" t="s">
        <v>26</v>
      </c>
      <c r="M349" s="11" t="s">
        <v>2251</v>
      </c>
    </row>
    <row r="350" spans="1:13" ht="43.5">
      <c r="A350" s="7" t="s">
        <v>1970</v>
      </c>
      <c r="B350" s="7" t="s">
        <v>260</v>
      </c>
      <c r="C350" s="12" t="s">
        <v>2252</v>
      </c>
      <c r="D350" s="19">
        <v>45470</v>
      </c>
      <c r="E350" s="7" t="s">
        <v>69</v>
      </c>
      <c r="F350" s="20" t="s">
        <v>2253</v>
      </c>
      <c r="G350" s="21" t="s">
        <v>2018</v>
      </c>
      <c r="H350" s="7" t="s">
        <v>2019</v>
      </c>
      <c r="I350" s="5">
        <v>1000000</v>
      </c>
      <c r="J350" s="4">
        <v>45470</v>
      </c>
      <c r="K350" s="18">
        <v>45500</v>
      </c>
      <c r="L350" s="18" t="s">
        <v>26</v>
      </c>
      <c r="M350" s="11" t="s">
        <v>2254</v>
      </c>
    </row>
    <row r="351" spans="1:13" ht="43.5">
      <c r="A351" s="7" t="s">
        <v>1970</v>
      </c>
      <c r="B351" s="7" t="s">
        <v>260</v>
      </c>
      <c r="C351" s="12" t="s">
        <v>2255</v>
      </c>
      <c r="D351" s="19">
        <v>45471</v>
      </c>
      <c r="E351" s="7" t="s">
        <v>69</v>
      </c>
      <c r="F351" s="20" t="s">
        <v>2256</v>
      </c>
      <c r="G351" s="21" t="s">
        <v>2018</v>
      </c>
      <c r="H351" s="7" t="s">
        <v>2019</v>
      </c>
      <c r="I351" s="5">
        <v>1600000</v>
      </c>
      <c r="J351" s="4">
        <v>45474</v>
      </c>
      <c r="K351" s="18">
        <v>45504</v>
      </c>
      <c r="L351" s="18" t="s">
        <v>26</v>
      </c>
      <c r="M351" s="11" t="s">
        <v>2257</v>
      </c>
    </row>
    <row r="352" spans="1:13" ht="43.5">
      <c r="A352" s="7" t="s">
        <v>1934</v>
      </c>
      <c r="B352" s="7" t="s">
        <v>19</v>
      </c>
      <c r="C352" s="12" t="s">
        <v>2258</v>
      </c>
      <c r="D352" s="19">
        <v>45481</v>
      </c>
      <c r="E352" s="7" t="s">
        <v>69</v>
      </c>
      <c r="F352" s="20" t="s">
        <v>2259</v>
      </c>
      <c r="G352" s="21" t="s">
        <v>2260</v>
      </c>
      <c r="H352" s="7" t="s">
        <v>2261</v>
      </c>
      <c r="I352" s="5">
        <v>5068091</v>
      </c>
      <c r="J352" s="4">
        <v>45481</v>
      </c>
      <c r="K352" s="18">
        <v>45496</v>
      </c>
      <c r="L352" s="18" t="s">
        <v>26</v>
      </c>
      <c r="M352" s="11" t="s">
        <v>2262</v>
      </c>
    </row>
    <row r="353" spans="1:13" ht="43.5">
      <c r="A353" s="7" t="s">
        <v>1952</v>
      </c>
      <c r="B353" s="7" t="s">
        <v>19</v>
      </c>
      <c r="C353" s="12" t="s">
        <v>2263</v>
      </c>
      <c r="D353" s="19">
        <v>45481</v>
      </c>
      <c r="E353" s="7" t="s">
        <v>85</v>
      </c>
      <c r="F353" s="20" t="s">
        <v>2264</v>
      </c>
      <c r="G353" s="21" t="s">
        <v>2265</v>
      </c>
      <c r="H353" s="7" t="s">
        <v>2266</v>
      </c>
      <c r="I353" s="5">
        <v>10000000</v>
      </c>
      <c r="J353" s="4">
        <v>45481</v>
      </c>
      <c r="K353" s="4">
        <v>45535</v>
      </c>
      <c r="L353" s="18" t="s">
        <v>26</v>
      </c>
      <c r="M353" s="11" t="s">
        <v>2267</v>
      </c>
    </row>
    <row r="354" spans="1:13" ht="43.5">
      <c r="A354" s="7" t="s">
        <v>1934</v>
      </c>
      <c r="B354" s="7" t="s">
        <v>19</v>
      </c>
      <c r="C354" s="12" t="s">
        <v>2268</v>
      </c>
      <c r="D354" s="19">
        <v>45490</v>
      </c>
      <c r="E354" s="7" t="s">
        <v>85</v>
      </c>
      <c r="F354" s="20" t="s">
        <v>2269</v>
      </c>
      <c r="G354" s="21" t="s">
        <v>2270</v>
      </c>
      <c r="H354" s="7" t="s">
        <v>2271</v>
      </c>
      <c r="I354" s="5">
        <v>6023168</v>
      </c>
      <c r="J354" s="4">
        <v>45490</v>
      </c>
      <c r="K354" s="18">
        <v>45510</v>
      </c>
      <c r="L354" s="18" t="s">
        <v>26</v>
      </c>
      <c r="M354" s="11" t="s">
        <v>2272</v>
      </c>
    </row>
    <row r="355" spans="1:13" ht="43.5">
      <c r="A355" s="7" t="s">
        <v>1901</v>
      </c>
      <c r="B355" s="7" t="s">
        <v>260</v>
      </c>
      <c r="C355" s="12" t="s">
        <v>2273</v>
      </c>
      <c r="D355" s="19">
        <v>45495</v>
      </c>
      <c r="E355" s="7" t="s">
        <v>69</v>
      </c>
      <c r="F355" s="20" t="s">
        <v>2274</v>
      </c>
      <c r="G355" s="21" t="s">
        <v>2275</v>
      </c>
      <c r="H355" s="7" t="s">
        <v>2276</v>
      </c>
      <c r="I355" s="5">
        <v>289900</v>
      </c>
      <c r="J355" s="4">
        <v>45495</v>
      </c>
      <c r="K355" s="18">
        <v>45499</v>
      </c>
      <c r="L355" s="18" t="s">
        <v>26</v>
      </c>
      <c r="M355" s="11" t="s">
        <v>2277</v>
      </c>
    </row>
    <row r="356" spans="1:13" ht="43.5">
      <c r="A356" s="7" t="s">
        <v>1934</v>
      </c>
      <c r="B356" s="7" t="s">
        <v>19</v>
      </c>
      <c r="C356" s="12" t="s">
        <v>2278</v>
      </c>
      <c r="D356" s="19">
        <v>45497</v>
      </c>
      <c r="E356" s="7" t="s">
        <v>69</v>
      </c>
      <c r="F356" s="20" t="s">
        <v>2279</v>
      </c>
      <c r="G356" s="21" t="s">
        <v>2280</v>
      </c>
      <c r="H356" s="7" t="s">
        <v>2281</v>
      </c>
      <c r="I356" s="5">
        <v>11900000</v>
      </c>
      <c r="J356" s="4">
        <v>45497</v>
      </c>
      <c r="K356" s="18">
        <v>45517</v>
      </c>
      <c r="L356" s="18" t="s">
        <v>26</v>
      </c>
      <c r="M356" s="11" t="s">
        <v>2282</v>
      </c>
    </row>
    <row r="357" spans="1:13" ht="52.5">
      <c r="A357" s="7" t="s">
        <v>1946</v>
      </c>
      <c r="B357" s="7" t="s">
        <v>19</v>
      </c>
      <c r="C357" s="12" t="s">
        <v>2283</v>
      </c>
      <c r="D357" s="19">
        <v>45498</v>
      </c>
      <c r="E357" s="7" t="s">
        <v>20</v>
      </c>
      <c r="F357" s="20" t="s">
        <v>2284</v>
      </c>
      <c r="G357" s="21" t="s">
        <v>2285</v>
      </c>
      <c r="H357" s="7" t="s">
        <v>2286</v>
      </c>
      <c r="I357" s="5">
        <v>5000000</v>
      </c>
      <c r="J357" s="4">
        <v>45498</v>
      </c>
      <c r="K357" s="18">
        <v>45654</v>
      </c>
      <c r="L357" s="18" t="s">
        <v>26</v>
      </c>
      <c r="M357" s="11" t="s">
        <v>2287</v>
      </c>
    </row>
    <row r="358" spans="1:13" ht="52.5">
      <c r="A358" s="7" t="s">
        <v>1946</v>
      </c>
      <c r="B358" s="7" t="s">
        <v>19</v>
      </c>
      <c r="C358" s="12" t="s">
        <v>2288</v>
      </c>
      <c r="D358" s="19">
        <v>45498</v>
      </c>
      <c r="E358" s="7" t="s">
        <v>85</v>
      </c>
      <c r="F358" s="20" t="s">
        <v>2289</v>
      </c>
      <c r="G358" s="21" t="s">
        <v>2290</v>
      </c>
      <c r="H358" s="7" t="s">
        <v>2291</v>
      </c>
      <c r="I358" s="5">
        <v>6031218</v>
      </c>
      <c r="J358" s="4">
        <v>45498</v>
      </c>
      <c r="K358" s="18">
        <v>45505</v>
      </c>
      <c r="L358" s="18" t="s">
        <v>26</v>
      </c>
      <c r="M358" s="11" t="s">
        <v>2292</v>
      </c>
    </row>
    <row r="359" spans="1:13" ht="43.5">
      <c r="A359" s="7" t="s">
        <v>1878</v>
      </c>
      <c r="B359" s="7" t="s">
        <v>260</v>
      </c>
      <c r="C359" s="12" t="s">
        <v>2293</v>
      </c>
      <c r="D359" s="19">
        <v>45498</v>
      </c>
      <c r="E359" s="7" t="s">
        <v>69</v>
      </c>
      <c r="F359" s="20" t="s">
        <v>2294</v>
      </c>
      <c r="G359" s="21" t="s">
        <v>2295</v>
      </c>
      <c r="H359" s="7" t="s">
        <v>2296</v>
      </c>
      <c r="I359" s="5">
        <v>1661500</v>
      </c>
      <c r="J359" s="4">
        <v>45498</v>
      </c>
      <c r="K359" s="18">
        <v>45528</v>
      </c>
      <c r="L359" s="18" t="s">
        <v>26</v>
      </c>
      <c r="M359" s="11" t="s">
        <v>2297</v>
      </c>
    </row>
    <row r="360" spans="1:13" ht="78.599999999999994">
      <c r="A360" s="7" t="s">
        <v>117</v>
      </c>
      <c r="B360" s="7" t="s">
        <v>19</v>
      </c>
      <c r="C360" s="12" t="s">
        <v>2298</v>
      </c>
      <c r="D360" s="19">
        <v>45503</v>
      </c>
      <c r="E360" s="7" t="s">
        <v>85</v>
      </c>
      <c r="F360" s="20" t="s">
        <v>2299</v>
      </c>
      <c r="G360" s="21" t="s">
        <v>2300</v>
      </c>
      <c r="H360" s="7" t="s">
        <v>2301</v>
      </c>
      <c r="I360" s="5">
        <v>38728000</v>
      </c>
      <c r="J360" s="4">
        <v>45505</v>
      </c>
      <c r="K360" s="18">
        <v>45550</v>
      </c>
      <c r="L360" s="18" t="s">
        <v>26</v>
      </c>
      <c r="M360" s="11" t="s">
        <v>2302</v>
      </c>
    </row>
    <row r="361" spans="1:13" ht="43.5">
      <c r="A361" s="7" t="s">
        <v>117</v>
      </c>
      <c r="B361" s="7" t="s">
        <v>19</v>
      </c>
      <c r="C361" s="12" t="s">
        <v>2303</v>
      </c>
      <c r="D361" s="19">
        <v>45504</v>
      </c>
      <c r="E361" s="7" t="s">
        <v>69</v>
      </c>
      <c r="F361" s="20" t="s">
        <v>2304</v>
      </c>
      <c r="G361" s="21" t="s">
        <v>2305</v>
      </c>
      <c r="H361" s="7" t="s">
        <v>2306</v>
      </c>
      <c r="I361" s="5">
        <v>8150001</v>
      </c>
      <c r="J361" s="4">
        <v>45504</v>
      </c>
      <c r="K361" s="18">
        <v>45526</v>
      </c>
      <c r="L361" s="18" t="s">
        <v>26</v>
      </c>
      <c r="M361" s="11" t="s">
        <v>2307</v>
      </c>
    </row>
    <row r="362" spans="1:13" ht="43.5">
      <c r="A362" s="7" t="s">
        <v>1970</v>
      </c>
      <c r="B362" s="7" t="s">
        <v>260</v>
      </c>
      <c r="C362" s="12" t="s">
        <v>2308</v>
      </c>
      <c r="D362" s="19">
        <v>45504</v>
      </c>
      <c r="E362" s="7" t="s">
        <v>69</v>
      </c>
      <c r="F362" s="20" t="s">
        <v>2309</v>
      </c>
      <c r="G362" s="21" t="s">
        <v>2018</v>
      </c>
      <c r="H362" s="7" t="s">
        <v>2019</v>
      </c>
      <c r="I362" s="5">
        <v>1465199</v>
      </c>
      <c r="J362" s="4">
        <v>45504</v>
      </c>
      <c r="K362" s="18">
        <v>45534</v>
      </c>
      <c r="L362" s="18" t="s">
        <v>26</v>
      </c>
      <c r="M362" s="11" t="s">
        <v>2310</v>
      </c>
    </row>
    <row r="363" spans="1:13" ht="52.5">
      <c r="A363" s="7" t="s">
        <v>2117</v>
      </c>
      <c r="B363" s="7" t="s">
        <v>260</v>
      </c>
      <c r="C363" s="12" t="s">
        <v>2311</v>
      </c>
      <c r="D363" s="19">
        <v>45505</v>
      </c>
      <c r="E363" s="7" t="s">
        <v>20</v>
      </c>
      <c r="F363" s="20" t="s">
        <v>2312</v>
      </c>
      <c r="G363" s="21" t="s">
        <v>548</v>
      </c>
      <c r="H363" s="7" t="s">
        <v>2120</v>
      </c>
      <c r="I363" s="5">
        <v>1915900</v>
      </c>
      <c r="J363" s="4">
        <v>45510</v>
      </c>
      <c r="K363" s="18">
        <v>45510</v>
      </c>
      <c r="L363" s="18" t="s">
        <v>26</v>
      </c>
      <c r="M363" s="11" t="s">
        <v>2313</v>
      </c>
    </row>
    <row r="364" spans="1:13" ht="43.5">
      <c r="A364" s="7" t="s">
        <v>1940</v>
      </c>
      <c r="B364" s="7" t="s">
        <v>19</v>
      </c>
      <c r="C364" s="12" t="s">
        <v>2314</v>
      </c>
      <c r="D364" s="19">
        <v>45510</v>
      </c>
      <c r="E364" s="7" t="s">
        <v>20</v>
      </c>
      <c r="F364" s="20" t="s">
        <v>2315</v>
      </c>
      <c r="G364" s="21" t="s">
        <v>2316</v>
      </c>
      <c r="H364" s="7" t="s">
        <v>2317</v>
      </c>
      <c r="I364" s="5">
        <v>2499000</v>
      </c>
      <c r="J364" s="4">
        <v>45510</v>
      </c>
      <c r="K364" s="18">
        <v>45510</v>
      </c>
      <c r="L364" s="18" t="s">
        <v>26</v>
      </c>
      <c r="M364" s="11" t="s">
        <v>2318</v>
      </c>
    </row>
    <row r="365" spans="1:13" ht="52.5">
      <c r="A365" s="7" t="s">
        <v>1946</v>
      </c>
      <c r="B365" s="7" t="s">
        <v>19</v>
      </c>
      <c r="C365" s="12" t="s">
        <v>2319</v>
      </c>
      <c r="D365" s="19">
        <v>45513</v>
      </c>
      <c r="E365" s="7" t="s">
        <v>85</v>
      </c>
      <c r="F365" s="20" t="s">
        <v>2320</v>
      </c>
      <c r="G365" s="21" t="s">
        <v>2321</v>
      </c>
      <c r="H365" s="7" t="s">
        <v>2322</v>
      </c>
      <c r="I365" s="5">
        <v>2380000</v>
      </c>
      <c r="J365" s="4">
        <v>45516</v>
      </c>
      <c r="K365" s="18">
        <v>45520</v>
      </c>
      <c r="L365" s="18" t="s">
        <v>26</v>
      </c>
      <c r="M365" s="11" t="s">
        <v>2323</v>
      </c>
    </row>
    <row r="366" spans="1:13" ht="43.5">
      <c r="A366" s="7" t="s">
        <v>1878</v>
      </c>
      <c r="B366" s="7" t="s">
        <v>19</v>
      </c>
      <c r="C366" s="12" t="s">
        <v>2324</v>
      </c>
      <c r="D366" s="19">
        <v>45527</v>
      </c>
      <c r="E366" s="7" t="s">
        <v>85</v>
      </c>
      <c r="F366" s="20" t="s">
        <v>2325</v>
      </c>
      <c r="G366" s="21" t="s">
        <v>1999</v>
      </c>
      <c r="H366" s="7" t="s">
        <v>2000</v>
      </c>
      <c r="I366" s="5">
        <v>9248958</v>
      </c>
      <c r="J366" s="4">
        <v>45527</v>
      </c>
      <c r="K366" s="18">
        <v>45565</v>
      </c>
      <c r="L366" s="18" t="s">
        <v>26</v>
      </c>
      <c r="M366" s="11" t="s">
        <v>2326</v>
      </c>
    </row>
    <row r="367" spans="1:13" ht="43.5">
      <c r="A367" s="7" t="s">
        <v>2005</v>
      </c>
      <c r="B367" s="7" t="s">
        <v>19</v>
      </c>
      <c r="C367" s="12" t="s">
        <v>2327</v>
      </c>
      <c r="D367" s="19">
        <v>45531</v>
      </c>
      <c r="E367" s="7" t="s">
        <v>85</v>
      </c>
      <c r="F367" s="20" t="s">
        <v>2328</v>
      </c>
      <c r="G367" s="21" t="s">
        <v>2329</v>
      </c>
      <c r="H367" s="7" t="s">
        <v>2330</v>
      </c>
      <c r="I367" s="5">
        <v>2963100</v>
      </c>
      <c r="J367" s="4">
        <v>45531</v>
      </c>
      <c r="K367" s="18">
        <v>45653</v>
      </c>
      <c r="L367" s="18" t="s">
        <v>26</v>
      </c>
      <c r="M367" s="11" t="s">
        <v>2331</v>
      </c>
    </row>
    <row r="368" spans="1:13" ht="43.5">
      <c r="A368" s="7" t="s">
        <v>1970</v>
      </c>
      <c r="B368" s="7" t="s">
        <v>19</v>
      </c>
      <c r="C368" s="12" t="s">
        <v>2332</v>
      </c>
      <c r="D368" s="19">
        <v>45509</v>
      </c>
      <c r="E368" s="7" t="s">
        <v>69</v>
      </c>
      <c r="F368" s="20" t="s">
        <v>2333</v>
      </c>
      <c r="G368" s="21" t="s">
        <v>2018</v>
      </c>
      <c r="H368" s="7" t="s">
        <v>2019</v>
      </c>
      <c r="I368" s="5">
        <v>12150000</v>
      </c>
      <c r="J368" s="4">
        <v>45509</v>
      </c>
      <c r="K368" s="18">
        <v>45569</v>
      </c>
      <c r="L368" s="18" t="s">
        <v>26</v>
      </c>
      <c r="M368" s="11" t="s">
        <v>2334</v>
      </c>
    </row>
    <row r="369" spans="1:13" ht="43.5">
      <c r="A369" s="7" t="s">
        <v>1946</v>
      </c>
      <c r="B369" s="7" t="s">
        <v>19</v>
      </c>
      <c r="C369" s="12" t="s">
        <v>2335</v>
      </c>
      <c r="D369" s="19">
        <v>45537</v>
      </c>
      <c r="E369" s="7" t="s">
        <v>85</v>
      </c>
      <c r="F369" s="20" t="s">
        <v>2336</v>
      </c>
      <c r="G369" s="21" t="s">
        <v>1949</v>
      </c>
      <c r="H369" s="7" t="s">
        <v>1950</v>
      </c>
      <c r="I369" s="5">
        <v>4129300</v>
      </c>
      <c r="J369" s="4">
        <v>45537</v>
      </c>
      <c r="K369" s="4">
        <v>45541</v>
      </c>
      <c r="L369" s="18" t="s">
        <v>26</v>
      </c>
      <c r="M369" s="11" t="s">
        <v>2337</v>
      </c>
    </row>
    <row r="370" spans="1:13" ht="57.95">
      <c r="A370" s="7" t="s">
        <v>2015</v>
      </c>
      <c r="B370" s="7" t="s">
        <v>19</v>
      </c>
      <c r="C370" s="12" t="s">
        <v>2338</v>
      </c>
      <c r="D370" s="19">
        <v>45536</v>
      </c>
      <c r="E370" s="7" t="s">
        <v>50</v>
      </c>
      <c r="F370" s="20" t="s">
        <v>2339</v>
      </c>
      <c r="G370" s="21" t="s">
        <v>2340</v>
      </c>
      <c r="H370" s="7" t="s">
        <v>2341</v>
      </c>
      <c r="I370" s="5">
        <v>73872000</v>
      </c>
      <c r="J370" s="4">
        <v>45536</v>
      </c>
      <c r="K370" s="4">
        <v>46266</v>
      </c>
      <c r="L370" s="18" t="s">
        <v>40</v>
      </c>
      <c r="M370" s="11" t="s">
        <v>2342</v>
      </c>
    </row>
    <row r="371" spans="1:13" ht="43.5">
      <c r="A371" s="7" t="s">
        <v>1970</v>
      </c>
      <c r="B371" s="7" t="s">
        <v>19</v>
      </c>
      <c r="C371" s="12" t="s">
        <v>2343</v>
      </c>
      <c r="D371" s="19">
        <v>45546</v>
      </c>
      <c r="E371" s="7" t="s">
        <v>85</v>
      </c>
      <c r="F371" s="20" t="s">
        <v>2344</v>
      </c>
      <c r="G371" s="21" t="s">
        <v>2018</v>
      </c>
      <c r="H371" s="7" t="s">
        <v>2019</v>
      </c>
      <c r="I371" s="5">
        <v>6990000</v>
      </c>
      <c r="J371" s="4">
        <v>45546</v>
      </c>
      <c r="K371" s="4">
        <v>45591</v>
      </c>
      <c r="L371" s="18" t="s">
        <v>26</v>
      </c>
      <c r="M371" s="11" t="s">
        <v>2345</v>
      </c>
    </row>
    <row r="372" spans="1:13" ht="43.5">
      <c r="A372" s="7" t="s">
        <v>1901</v>
      </c>
      <c r="B372" s="7" t="s">
        <v>19</v>
      </c>
      <c r="C372" s="12" t="s">
        <v>2346</v>
      </c>
      <c r="D372" s="19">
        <v>45565</v>
      </c>
      <c r="E372" s="7" t="s">
        <v>85</v>
      </c>
      <c r="F372" s="20" t="s">
        <v>2347</v>
      </c>
      <c r="G372" s="21" t="s">
        <v>2348</v>
      </c>
      <c r="H372" s="7" t="s">
        <v>2349</v>
      </c>
      <c r="I372" s="5">
        <v>8000000</v>
      </c>
      <c r="J372" s="4">
        <v>45565</v>
      </c>
      <c r="K372" s="4">
        <v>45595</v>
      </c>
      <c r="L372" s="18" t="s">
        <v>26</v>
      </c>
      <c r="M372" s="11" t="s">
        <v>2350</v>
      </c>
    </row>
    <row r="373" spans="1:13" ht="52.5">
      <c r="A373" s="7" t="s">
        <v>1981</v>
      </c>
      <c r="B373" s="7" t="s">
        <v>19</v>
      </c>
      <c r="C373" s="12" t="s">
        <v>2351</v>
      </c>
      <c r="D373" s="19">
        <v>45562</v>
      </c>
      <c r="E373" s="7" t="s">
        <v>69</v>
      </c>
      <c r="F373" s="20" t="s">
        <v>2352</v>
      </c>
      <c r="G373" s="21" t="s">
        <v>2353</v>
      </c>
      <c r="H373" s="7" t="s">
        <v>2354</v>
      </c>
      <c r="I373" s="5">
        <v>2820000</v>
      </c>
      <c r="J373" s="4">
        <v>45562</v>
      </c>
      <c r="K373" s="4">
        <v>45572</v>
      </c>
      <c r="L373" s="18" t="s">
        <v>26</v>
      </c>
      <c r="M373" s="11" t="s">
        <v>2355</v>
      </c>
    </row>
    <row r="374" spans="1:13" ht="43.5">
      <c r="A374" s="7" t="s">
        <v>1970</v>
      </c>
      <c r="B374" s="7" t="s">
        <v>260</v>
      </c>
      <c r="C374" s="12" t="s">
        <v>2356</v>
      </c>
      <c r="D374" s="19">
        <v>45565</v>
      </c>
      <c r="E374" s="7" t="s">
        <v>69</v>
      </c>
      <c r="F374" s="20" t="s">
        <v>2357</v>
      </c>
      <c r="G374" s="21" t="s">
        <v>2358</v>
      </c>
      <c r="H374" s="7" t="s">
        <v>2359</v>
      </c>
      <c r="I374" s="5">
        <v>333000</v>
      </c>
      <c r="J374" s="4">
        <v>45565</v>
      </c>
      <c r="K374" s="4">
        <v>45595</v>
      </c>
      <c r="L374" s="18" t="s">
        <v>26</v>
      </c>
      <c r="M374" s="11" t="s">
        <v>2360</v>
      </c>
    </row>
    <row r="375" spans="1:13" ht="43.5">
      <c r="A375" s="7" t="s">
        <v>2235</v>
      </c>
      <c r="B375" s="7" t="s">
        <v>19</v>
      </c>
      <c r="C375" s="12" t="s">
        <v>2361</v>
      </c>
      <c r="D375" s="19">
        <v>45603</v>
      </c>
      <c r="E375" s="7" t="s">
        <v>69</v>
      </c>
      <c r="F375" s="20" t="s">
        <v>2362</v>
      </c>
      <c r="G375" s="21" t="s">
        <v>2275</v>
      </c>
      <c r="H375" s="7" t="s">
        <v>2276</v>
      </c>
      <c r="I375" s="5">
        <v>3570000</v>
      </c>
      <c r="J375" s="4">
        <v>45603</v>
      </c>
      <c r="K375" s="4">
        <v>45633</v>
      </c>
      <c r="L375" s="18" t="s">
        <v>26</v>
      </c>
      <c r="M375" s="11" t="s">
        <v>2363</v>
      </c>
    </row>
    <row r="376" spans="1:13" ht="52.5">
      <c r="A376" s="7" t="s">
        <v>1872</v>
      </c>
      <c r="B376" s="7" t="s">
        <v>19</v>
      </c>
      <c r="C376" s="12" t="s">
        <v>2364</v>
      </c>
      <c r="D376" s="19">
        <v>45568</v>
      </c>
      <c r="E376" s="7" t="s">
        <v>69</v>
      </c>
      <c r="F376" s="20" t="s">
        <v>2365</v>
      </c>
      <c r="G376" s="21" t="s">
        <v>2366</v>
      </c>
      <c r="H376" s="7" t="s">
        <v>2367</v>
      </c>
      <c r="I376" s="5">
        <v>2487830</v>
      </c>
      <c r="J376" s="4">
        <v>45568</v>
      </c>
      <c r="K376" s="4">
        <v>45598</v>
      </c>
      <c r="L376" s="18" t="s">
        <v>26</v>
      </c>
      <c r="M376" s="11" t="s">
        <v>2368</v>
      </c>
    </row>
    <row r="377" spans="1:13" ht="43.5">
      <c r="A377" s="7" t="s">
        <v>1940</v>
      </c>
      <c r="B377" s="7" t="s">
        <v>19</v>
      </c>
      <c r="C377" s="12" t="s">
        <v>2369</v>
      </c>
      <c r="D377" s="19">
        <v>45569</v>
      </c>
      <c r="E377" s="7" t="s">
        <v>85</v>
      </c>
      <c r="F377" s="20" t="s">
        <v>2370</v>
      </c>
      <c r="G377" s="21" t="s">
        <v>2371</v>
      </c>
      <c r="H377" s="7" t="s">
        <v>2372</v>
      </c>
      <c r="I377" s="5">
        <v>15699901</v>
      </c>
      <c r="J377" s="4">
        <v>45569</v>
      </c>
      <c r="K377" s="4">
        <v>45619</v>
      </c>
      <c r="L377" s="18" t="s">
        <v>26</v>
      </c>
      <c r="M377" s="11" t="s">
        <v>2373</v>
      </c>
    </row>
    <row r="378" spans="1:13" ht="43.5">
      <c r="A378" s="7" t="s">
        <v>117</v>
      </c>
      <c r="B378" s="7" t="s">
        <v>19</v>
      </c>
      <c r="C378" s="12" t="s">
        <v>2374</v>
      </c>
      <c r="D378" s="19">
        <v>45575</v>
      </c>
      <c r="E378" s="7" t="s">
        <v>85</v>
      </c>
      <c r="F378" s="20" t="s">
        <v>2375</v>
      </c>
      <c r="G378" s="21" t="s">
        <v>2376</v>
      </c>
      <c r="H378" s="7" t="s">
        <v>2377</v>
      </c>
      <c r="I378" s="5">
        <v>59788609</v>
      </c>
      <c r="J378" s="4">
        <v>45575</v>
      </c>
      <c r="K378" s="4">
        <v>45635</v>
      </c>
      <c r="L378" s="18" t="s">
        <v>26</v>
      </c>
      <c r="M378" s="11" t="s">
        <v>2378</v>
      </c>
    </row>
    <row r="379" spans="1:13" ht="43.5">
      <c r="A379" s="7" t="s">
        <v>2005</v>
      </c>
      <c r="B379" s="7" t="s">
        <v>260</v>
      </c>
      <c r="C379" s="12" t="s">
        <v>2379</v>
      </c>
      <c r="D379" s="19">
        <v>45576</v>
      </c>
      <c r="E379" s="7" t="s">
        <v>69</v>
      </c>
      <c r="F379" s="20" t="s">
        <v>2380</v>
      </c>
      <c r="G379" s="21" t="s">
        <v>2018</v>
      </c>
      <c r="H379" s="7" t="s">
        <v>2019</v>
      </c>
      <c r="I379" s="5">
        <v>900000</v>
      </c>
      <c r="J379" s="4">
        <v>45576</v>
      </c>
      <c r="K379" s="4">
        <v>45607</v>
      </c>
      <c r="L379" s="18" t="s">
        <v>26</v>
      </c>
      <c r="M379" s="11" t="s">
        <v>2381</v>
      </c>
    </row>
    <row r="380" spans="1:13" ht="43.5">
      <c r="A380" s="7" t="s">
        <v>2117</v>
      </c>
      <c r="B380" s="7" t="s">
        <v>19</v>
      </c>
      <c r="C380" s="12" t="s">
        <v>2382</v>
      </c>
      <c r="D380" s="19">
        <v>45580</v>
      </c>
      <c r="E380" s="7" t="s">
        <v>69</v>
      </c>
      <c r="F380" s="20" t="s">
        <v>2383</v>
      </c>
      <c r="G380" s="21" t="s">
        <v>2384</v>
      </c>
      <c r="H380" s="7" t="s">
        <v>2385</v>
      </c>
      <c r="I380" s="5">
        <v>4730250</v>
      </c>
      <c r="J380" s="4">
        <v>45580</v>
      </c>
      <c r="K380" s="4">
        <v>45595</v>
      </c>
      <c r="L380" s="18" t="s">
        <v>26</v>
      </c>
      <c r="M380" s="11" t="s">
        <v>2386</v>
      </c>
    </row>
    <row r="381" spans="1:13" ht="43.5">
      <c r="A381" s="7" t="s">
        <v>2036</v>
      </c>
      <c r="B381" s="7" t="s">
        <v>260</v>
      </c>
      <c r="C381" s="12" t="s">
        <v>2387</v>
      </c>
      <c r="D381" s="19">
        <v>45590</v>
      </c>
      <c r="E381" s="7" t="s">
        <v>20</v>
      </c>
      <c r="F381" s="20" t="s">
        <v>2388</v>
      </c>
      <c r="G381" s="21" t="s">
        <v>2389</v>
      </c>
      <c r="H381" s="7" t="s">
        <v>2390</v>
      </c>
      <c r="I381" s="5">
        <v>900000</v>
      </c>
      <c r="J381" s="4">
        <v>45591</v>
      </c>
      <c r="K381" s="4">
        <v>45591</v>
      </c>
      <c r="L381" s="18" t="s">
        <v>26</v>
      </c>
      <c r="M381" s="11" t="s">
        <v>2391</v>
      </c>
    </row>
    <row r="382" spans="1:13" ht="43.5">
      <c r="A382" s="7" t="s">
        <v>1872</v>
      </c>
      <c r="B382" s="7" t="s">
        <v>19</v>
      </c>
      <c r="C382" s="12" t="s">
        <v>2392</v>
      </c>
      <c r="D382" s="19">
        <v>45587</v>
      </c>
      <c r="E382" s="7" t="s">
        <v>69</v>
      </c>
      <c r="F382" s="20" t="s">
        <v>2393</v>
      </c>
      <c r="G382" s="21" t="s">
        <v>2394</v>
      </c>
      <c r="H382" s="7" t="s">
        <v>2395</v>
      </c>
      <c r="I382" s="5">
        <v>3203300</v>
      </c>
      <c r="J382" s="4">
        <v>45587</v>
      </c>
      <c r="K382" s="4">
        <v>45617</v>
      </c>
      <c r="L382" s="18" t="s">
        <v>26</v>
      </c>
      <c r="M382" s="11" t="s">
        <v>2396</v>
      </c>
    </row>
    <row r="383" spans="1:13" ht="43.5">
      <c r="A383" s="7" t="s">
        <v>1934</v>
      </c>
      <c r="B383" s="7" t="s">
        <v>19</v>
      </c>
      <c r="C383" s="12" t="s">
        <v>2397</v>
      </c>
      <c r="D383" s="19">
        <v>45588</v>
      </c>
      <c r="E383" s="7" t="s">
        <v>20</v>
      </c>
      <c r="F383" s="20" t="s">
        <v>2398</v>
      </c>
      <c r="G383" s="21" t="s">
        <v>2399</v>
      </c>
      <c r="H383" s="7" t="s">
        <v>2400</v>
      </c>
      <c r="I383" s="5">
        <v>2700000</v>
      </c>
      <c r="J383" s="4">
        <v>45589</v>
      </c>
      <c r="K383" s="18">
        <v>45589</v>
      </c>
      <c r="L383" s="18" t="s">
        <v>26</v>
      </c>
      <c r="M383" s="11" t="s">
        <v>2401</v>
      </c>
    </row>
    <row r="384" spans="1:13" ht="43.5">
      <c r="A384" s="7" t="s">
        <v>1907</v>
      </c>
      <c r="B384" s="7" t="s">
        <v>260</v>
      </c>
      <c r="C384" s="12" t="s">
        <v>2402</v>
      </c>
      <c r="D384" s="19">
        <v>45595</v>
      </c>
      <c r="E384" s="7" t="s">
        <v>20</v>
      </c>
      <c r="F384" s="20" t="s">
        <v>2403</v>
      </c>
      <c r="G384" s="21" t="s">
        <v>2404</v>
      </c>
      <c r="H384" s="7" t="s">
        <v>2405</v>
      </c>
      <c r="I384" s="5">
        <v>1200000</v>
      </c>
      <c r="J384" s="4">
        <v>45597</v>
      </c>
      <c r="K384" s="4">
        <v>45597</v>
      </c>
      <c r="L384" s="18" t="s">
        <v>26</v>
      </c>
      <c r="M384" s="11" t="s">
        <v>2406</v>
      </c>
    </row>
    <row r="385" spans="1:13" ht="43.5">
      <c r="A385" s="7" t="s">
        <v>1940</v>
      </c>
      <c r="B385" s="7" t="s">
        <v>19</v>
      </c>
      <c r="C385" s="12" t="s">
        <v>2407</v>
      </c>
      <c r="D385" s="19">
        <v>45597</v>
      </c>
      <c r="E385" s="7" t="s">
        <v>20</v>
      </c>
      <c r="F385" s="20" t="s">
        <v>2403</v>
      </c>
      <c r="G385" s="21" t="s">
        <v>2408</v>
      </c>
      <c r="H385" s="7" t="s">
        <v>2409</v>
      </c>
      <c r="I385" s="5">
        <v>3000000</v>
      </c>
      <c r="J385" s="4">
        <v>45598</v>
      </c>
      <c r="K385" s="4">
        <v>45598</v>
      </c>
      <c r="L385" s="18" t="s">
        <v>26</v>
      </c>
      <c r="M385" s="11" t="s">
        <v>2410</v>
      </c>
    </row>
    <row r="386" spans="1:13" ht="43.5">
      <c r="A386" s="7" t="s">
        <v>1901</v>
      </c>
      <c r="B386" s="7" t="s">
        <v>19</v>
      </c>
      <c r="C386" s="12" t="s">
        <v>2411</v>
      </c>
      <c r="D386" s="19">
        <v>45602</v>
      </c>
      <c r="E386" s="7" t="s">
        <v>20</v>
      </c>
      <c r="F386" s="20" t="s">
        <v>2412</v>
      </c>
      <c r="G386" s="21" t="s">
        <v>2413</v>
      </c>
      <c r="H386" s="7" t="s">
        <v>2414</v>
      </c>
      <c r="I386" s="5">
        <v>2100000</v>
      </c>
      <c r="J386" s="4">
        <v>45603</v>
      </c>
      <c r="K386" s="4">
        <v>45603</v>
      </c>
      <c r="L386" s="18" t="s">
        <v>26</v>
      </c>
      <c r="M386" s="11" t="s">
        <v>2415</v>
      </c>
    </row>
    <row r="387" spans="1:13" ht="43.5">
      <c r="A387" s="7" t="s">
        <v>1940</v>
      </c>
      <c r="B387" s="7" t="s">
        <v>19</v>
      </c>
      <c r="C387" s="12" t="s">
        <v>2416</v>
      </c>
      <c r="D387" s="19">
        <v>45602</v>
      </c>
      <c r="E387" s="7" t="s">
        <v>69</v>
      </c>
      <c r="F387" s="20" t="s">
        <v>2417</v>
      </c>
      <c r="G387" s="21" t="s">
        <v>1943</v>
      </c>
      <c r="H387" s="7" t="s">
        <v>1944</v>
      </c>
      <c r="I387" s="5">
        <v>25297260</v>
      </c>
      <c r="J387" s="4">
        <v>45603</v>
      </c>
      <c r="K387" s="4">
        <v>45693</v>
      </c>
      <c r="L387" s="18" t="s">
        <v>26</v>
      </c>
      <c r="M387" s="11" t="s">
        <v>2418</v>
      </c>
    </row>
    <row r="388" spans="1:13" ht="52.5">
      <c r="A388" s="7" t="s">
        <v>1946</v>
      </c>
      <c r="B388" s="7" t="s">
        <v>19</v>
      </c>
      <c r="C388" s="12" t="s">
        <v>2419</v>
      </c>
      <c r="D388" s="19">
        <v>45602</v>
      </c>
      <c r="E388" s="7" t="s">
        <v>20</v>
      </c>
      <c r="F388" s="20" t="s">
        <v>2420</v>
      </c>
      <c r="G388" s="21" t="s">
        <v>2421</v>
      </c>
      <c r="H388" s="7" t="s">
        <v>2422</v>
      </c>
      <c r="I388" s="5">
        <v>2268000</v>
      </c>
      <c r="J388" s="4">
        <v>45603</v>
      </c>
      <c r="K388" s="4">
        <v>45603</v>
      </c>
      <c r="L388" s="18" t="s">
        <v>26</v>
      </c>
      <c r="M388" s="11" t="s">
        <v>2423</v>
      </c>
    </row>
    <row r="389" spans="1:13" ht="43.5">
      <c r="A389" s="7" t="s">
        <v>1872</v>
      </c>
      <c r="B389" s="7" t="s">
        <v>19</v>
      </c>
      <c r="C389" s="12" t="s">
        <v>2424</v>
      </c>
      <c r="D389" s="19">
        <v>45603</v>
      </c>
      <c r="E389" s="7" t="s">
        <v>20</v>
      </c>
      <c r="F389" s="20" t="s">
        <v>2425</v>
      </c>
      <c r="G389" s="21" t="s">
        <v>2426</v>
      </c>
      <c r="H389" s="7" t="s">
        <v>2427</v>
      </c>
      <c r="I389" s="5">
        <v>2184000</v>
      </c>
      <c r="J389" s="4">
        <v>45605</v>
      </c>
      <c r="K389" s="4">
        <v>45605</v>
      </c>
      <c r="L389" s="18" t="s">
        <v>26</v>
      </c>
      <c r="M389" s="11" t="s">
        <v>2428</v>
      </c>
    </row>
    <row r="390" spans="1:13" ht="43.5">
      <c r="A390" s="7" t="s">
        <v>2021</v>
      </c>
      <c r="B390" s="7" t="s">
        <v>19</v>
      </c>
      <c r="C390" s="12" t="s">
        <v>2429</v>
      </c>
      <c r="D390" s="19">
        <v>45609</v>
      </c>
      <c r="E390" s="7" t="s">
        <v>85</v>
      </c>
      <c r="F390" s="20" t="s">
        <v>2430</v>
      </c>
      <c r="G390" s="21" t="s">
        <v>2431</v>
      </c>
      <c r="H390" s="7" t="s">
        <v>2432</v>
      </c>
      <c r="I390" s="5">
        <v>2162230</v>
      </c>
      <c r="J390" s="4">
        <v>45611</v>
      </c>
      <c r="K390" s="4">
        <v>45616</v>
      </c>
      <c r="L390" s="18" t="s">
        <v>26</v>
      </c>
      <c r="M390" s="11" t="s">
        <v>2433</v>
      </c>
    </row>
    <row r="391" spans="1:13" ht="43.5">
      <c r="A391" s="7" t="s">
        <v>117</v>
      </c>
      <c r="B391" s="7" t="s">
        <v>19</v>
      </c>
      <c r="C391" s="12" t="s">
        <v>2434</v>
      </c>
      <c r="D391" s="19">
        <v>45610</v>
      </c>
      <c r="E391" s="7" t="s">
        <v>85</v>
      </c>
      <c r="F391" s="20" t="s">
        <v>2435</v>
      </c>
      <c r="G391" s="21" t="s">
        <v>2436</v>
      </c>
      <c r="H391" s="7" t="s">
        <v>2437</v>
      </c>
      <c r="I391" s="5">
        <v>64260031</v>
      </c>
      <c r="J391" s="4">
        <v>45610</v>
      </c>
      <c r="K391" s="4">
        <v>45657</v>
      </c>
      <c r="L391" s="18" t="s">
        <v>26</v>
      </c>
      <c r="M391" s="11" t="s">
        <v>2438</v>
      </c>
    </row>
    <row r="392" spans="1:13" ht="43.5">
      <c r="A392" s="7" t="s">
        <v>1970</v>
      </c>
      <c r="B392" s="7" t="s">
        <v>19</v>
      </c>
      <c r="C392" s="12" t="s">
        <v>2439</v>
      </c>
      <c r="D392" s="19">
        <v>45610</v>
      </c>
      <c r="E392" s="7" t="s">
        <v>20</v>
      </c>
      <c r="F392" s="20" t="s">
        <v>2440</v>
      </c>
      <c r="G392" s="21" t="s">
        <v>2441</v>
      </c>
      <c r="H392" s="7" t="s">
        <v>2442</v>
      </c>
      <c r="I392" s="5">
        <v>2137000</v>
      </c>
      <c r="J392" s="4">
        <v>45611</v>
      </c>
      <c r="K392" s="4">
        <v>45614</v>
      </c>
      <c r="L392" s="18" t="s">
        <v>26</v>
      </c>
      <c r="M392" s="11" t="s">
        <v>2443</v>
      </c>
    </row>
    <row r="393" spans="1:13" ht="43.5">
      <c r="A393" s="7" t="s">
        <v>1958</v>
      </c>
      <c r="B393" s="7" t="s">
        <v>19</v>
      </c>
      <c r="C393" s="12" t="s">
        <v>2444</v>
      </c>
      <c r="D393" s="19">
        <v>45609</v>
      </c>
      <c r="E393" s="7" t="s">
        <v>69</v>
      </c>
      <c r="F393" s="20" t="s">
        <v>2445</v>
      </c>
      <c r="G393" s="21" t="s">
        <v>2446</v>
      </c>
      <c r="H393" s="7" t="s">
        <v>2447</v>
      </c>
      <c r="I393" s="5">
        <v>585000</v>
      </c>
      <c r="J393" s="4">
        <v>45609</v>
      </c>
      <c r="K393" s="4">
        <v>45614</v>
      </c>
      <c r="L393" s="18" t="s">
        <v>26</v>
      </c>
      <c r="M393" s="11" t="s">
        <v>2448</v>
      </c>
    </row>
    <row r="394" spans="1:13" ht="78.599999999999994">
      <c r="A394" s="7" t="s">
        <v>117</v>
      </c>
      <c r="B394" s="7" t="s">
        <v>19</v>
      </c>
      <c r="C394" s="12" t="s">
        <v>2449</v>
      </c>
      <c r="D394" s="19">
        <v>45611</v>
      </c>
      <c r="E394" s="7" t="s">
        <v>85</v>
      </c>
      <c r="F394" s="20" t="s">
        <v>2450</v>
      </c>
      <c r="G394" s="21" t="s">
        <v>2451</v>
      </c>
      <c r="H394" s="7" t="s">
        <v>2452</v>
      </c>
      <c r="I394" s="5">
        <v>63102402</v>
      </c>
      <c r="J394" s="4">
        <v>45611</v>
      </c>
      <c r="K394" s="4">
        <v>45657</v>
      </c>
      <c r="L394" s="18" t="s">
        <v>26</v>
      </c>
      <c r="M394" s="11" t="s">
        <v>2453</v>
      </c>
    </row>
    <row r="395" spans="1:13" ht="43.5">
      <c r="A395" s="7" t="s">
        <v>1901</v>
      </c>
      <c r="B395" s="7" t="s">
        <v>19</v>
      </c>
      <c r="C395" s="12" t="s">
        <v>2454</v>
      </c>
      <c r="D395" s="19">
        <v>45614</v>
      </c>
      <c r="E395" s="7" t="s">
        <v>20</v>
      </c>
      <c r="F395" s="20" t="s">
        <v>2455</v>
      </c>
      <c r="G395" s="21" t="s">
        <v>2456</v>
      </c>
      <c r="H395" s="7" t="s">
        <v>2414</v>
      </c>
      <c r="I395" s="5">
        <v>2100000</v>
      </c>
      <c r="J395" s="4">
        <v>45617</v>
      </c>
      <c r="K395" s="4">
        <v>45617</v>
      </c>
      <c r="L395" s="18" t="s">
        <v>26</v>
      </c>
      <c r="M395" s="11" t="s">
        <v>2457</v>
      </c>
    </row>
    <row r="396" spans="1:13" ht="43.5">
      <c r="A396" s="7" t="s">
        <v>1907</v>
      </c>
      <c r="B396" s="7" t="s">
        <v>19</v>
      </c>
      <c r="C396" s="12" t="s">
        <v>2458</v>
      </c>
      <c r="D396" s="19">
        <v>45615</v>
      </c>
      <c r="E396" s="7" t="s">
        <v>20</v>
      </c>
      <c r="F396" s="20" t="s">
        <v>2459</v>
      </c>
      <c r="G396" s="21" t="s">
        <v>2059</v>
      </c>
      <c r="H396" s="7" t="s">
        <v>2060</v>
      </c>
      <c r="I396" s="5">
        <v>2765200</v>
      </c>
      <c r="J396" s="4">
        <v>45624</v>
      </c>
      <c r="K396" s="4">
        <v>45624</v>
      </c>
      <c r="L396" s="18" t="s">
        <v>26</v>
      </c>
      <c r="M396" s="11" t="s">
        <v>2460</v>
      </c>
    </row>
    <row r="397" spans="1:13" ht="43.5">
      <c r="A397" s="7" t="s">
        <v>117</v>
      </c>
      <c r="B397" s="7" t="s">
        <v>19</v>
      </c>
      <c r="C397" s="12" t="s">
        <v>2461</v>
      </c>
      <c r="D397" s="19">
        <v>45614</v>
      </c>
      <c r="E397" s="7" t="s">
        <v>69</v>
      </c>
      <c r="F397" s="20" t="s">
        <v>2462</v>
      </c>
      <c r="G397" s="21" t="s">
        <v>2300</v>
      </c>
      <c r="H397" s="7" t="s">
        <v>2301</v>
      </c>
      <c r="I397" s="5">
        <v>59432000</v>
      </c>
      <c r="J397" s="4">
        <v>45614</v>
      </c>
      <c r="K397" s="4">
        <v>45657</v>
      </c>
      <c r="L397" s="18" t="s">
        <v>26</v>
      </c>
      <c r="M397" s="11" t="s">
        <v>2463</v>
      </c>
    </row>
    <row r="398" spans="1:13" ht="78.599999999999994">
      <c r="A398" s="7" t="s">
        <v>1878</v>
      </c>
      <c r="B398" s="7" t="s">
        <v>19</v>
      </c>
      <c r="C398" s="12" t="s">
        <v>2464</v>
      </c>
      <c r="D398" s="19">
        <v>45614</v>
      </c>
      <c r="E398" s="7" t="s">
        <v>20</v>
      </c>
      <c r="F398" s="20" t="s">
        <v>2465</v>
      </c>
      <c r="G398" s="21" t="s">
        <v>2466</v>
      </c>
      <c r="H398" s="7" t="s">
        <v>2467</v>
      </c>
      <c r="I398" s="5">
        <v>8569200</v>
      </c>
      <c r="J398" s="4">
        <v>45614</v>
      </c>
      <c r="K398" s="4">
        <v>45657</v>
      </c>
      <c r="L398" s="18" t="s">
        <v>26</v>
      </c>
      <c r="M398" s="11" t="s">
        <v>2468</v>
      </c>
    </row>
    <row r="399" spans="1:13" ht="43.5">
      <c r="A399" s="7" t="s">
        <v>2021</v>
      </c>
      <c r="B399" s="7" t="s">
        <v>19</v>
      </c>
      <c r="C399" s="12" t="s">
        <v>2469</v>
      </c>
      <c r="D399" s="19">
        <v>45615</v>
      </c>
      <c r="E399" s="7" t="s">
        <v>20</v>
      </c>
      <c r="F399" s="20" t="s">
        <v>2470</v>
      </c>
      <c r="G399" s="21" t="s">
        <v>2471</v>
      </c>
      <c r="H399" s="7" t="s">
        <v>2472</v>
      </c>
      <c r="I399" s="5">
        <v>2399570</v>
      </c>
      <c r="J399" s="4">
        <v>45626</v>
      </c>
      <c r="K399" s="4">
        <v>45626</v>
      </c>
      <c r="L399" s="18" t="s">
        <v>26</v>
      </c>
      <c r="M399" s="11" t="s">
        <v>2473</v>
      </c>
    </row>
    <row r="400" spans="1:13" ht="43.5">
      <c r="A400" s="7" t="s">
        <v>117</v>
      </c>
      <c r="B400" s="7" t="s">
        <v>19</v>
      </c>
      <c r="C400" s="12" t="s">
        <v>2474</v>
      </c>
      <c r="D400" s="19">
        <v>45615</v>
      </c>
      <c r="E400" s="7" t="s">
        <v>85</v>
      </c>
      <c r="F400" s="20" t="s">
        <v>2475</v>
      </c>
      <c r="G400" s="21" t="s">
        <v>2476</v>
      </c>
      <c r="H400" s="7" t="s">
        <v>2477</v>
      </c>
      <c r="I400" s="5">
        <v>35000000</v>
      </c>
      <c r="J400" s="4">
        <v>45615</v>
      </c>
      <c r="K400" s="4">
        <v>45657</v>
      </c>
      <c r="L400" s="18" t="s">
        <v>26</v>
      </c>
      <c r="M400" s="11" t="s">
        <v>2478</v>
      </c>
    </row>
    <row r="401" spans="1:13" ht="43.5">
      <c r="A401" s="7" t="s">
        <v>1901</v>
      </c>
      <c r="B401" s="7" t="s">
        <v>19</v>
      </c>
      <c r="C401" s="12" t="s">
        <v>2479</v>
      </c>
      <c r="D401" s="19">
        <v>45616</v>
      </c>
      <c r="E401" s="7" t="s">
        <v>20</v>
      </c>
      <c r="F401" s="20" t="s">
        <v>2480</v>
      </c>
      <c r="G401" s="21" t="s">
        <v>2456</v>
      </c>
      <c r="H401" s="7" t="s">
        <v>2414</v>
      </c>
      <c r="I401" s="5">
        <v>2750000</v>
      </c>
      <c r="J401" s="4">
        <v>45629</v>
      </c>
      <c r="K401" s="4">
        <v>45629</v>
      </c>
      <c r="L401" s="18" t="s">
        <v>26</v>
      </c>
      <c r="M401" s="11" t="s">
        <v>2481</v>
      </c>
    </row>
    <row r="402" spans="1:13" ht="43.5">
      <c r="A402" s="7" t="s">
        <v>1940</v>
      </c>
      <c r="B402" s="7" t="s">
        <v>19</v>
      </c>
      <c r="C402" s="12" t="s">
        <v>2482</v>
      </c>
      <c r="D402" s="19">
        <v>45616</v>
      </c>
      <c r="E402" s="7" t="s">
        <v>20</v>
      </c>
      <c r="F402" s="20" t="s">
        <v>2483</v>
      </c>
      <c r="G402" s="21" t="s">
        <v>2408</v>
      </c>
      <c r="H402" s="7" t="s">
        <v>2409</v>
      </c>
      <c r="I402" s="5">
        <v>11796076</v>
      </c>
      <c r="J402" s="4">
        <v>45617</v>
      </c>
      <c r="K402" s="4">
        <v>45617</v>
      </c>
      <c r="L402" s="18" t="s">
        <v>26</v>
      </c>
      <c r="M402" s="11" t="s">
        <v>2484</v>
      </c>
    </row>
    <row r="403" spans="1:13" ht="52.5">
      <c r="A403" s="7" t="s">
        <v>117</v>
      </c>
      <c r="B403" s="7" t="s">
        <v>19</v>
      </c>
      <c r="C403" s="12" t="s">
        <v>2485</v>
      </c>
      <c r="D403" s="19">
        <v>45617</v>
      </c>
      <c r="E403" s="7" t="s">
        <v>20</v>
      </c>
      <c r="F403" s="20" t="s">
        <v>2486</v>
      </c>
      <c r="G403" s="21" t="s">
        <v>1931</v>
      </c>
      <c r="H403" s="7" t="s">
        <v>443</v>
      </c>
      <c r="I403" s="5">
        <v>1720000</v>
      </c>
      <c r="J403" s="4">
        <v>45618</v>
      </c>
      <c r="K403" s="4">
        <v>45618</v>
      </c>
      <c r="L403" s="18" t="s">
        <v>26</v>
      </c>
      <c r="M403" s="11" t="s">
        <v>2487</v>
      </c>
    </row>
    <row r="404" spans="1:13" ht="43.5">
      <c r="A404" s="7" t="s">
        <v>1918</v>
      </c>
      <c r="B404" s="7" t="s">
        <v>260</v>
      </c>
      <c r="C404" s="12" t="s">
        <v>2488</v>
      </c>
      <c r="D404" s="19">
        <v>45617</v>
      </c>
      <c r="E404" s="7" t="s">
        <v>20</v>
      </c>
      <c r="F404" s="20" t="s">
        <v>2489</v>
      </c>
      <c r="G404" s="21" t="s">
        <v>2490</v>
      </c>
      <c r="H404" s="7" t="s">
        <v>2491</v>
      </c>
      <c r="I404" s="5">
        <v>1904000</v>
      </c>
      <c r="J404" s="4">
        <v>45619</v>
      </c>
      <c r="K404" s="4">
        <v>45619</v>
      </c>
      <c r="L404" s="18" t="s">
        <v>26</v>
      </c>
      <c r="M404" s="11" t="s">
        <v>2492</v>
      </c>
    </row>
    <row r="405" spans="1:13" ht="43.5">
      <c r="A405" s="7" t="s">
        <v>1981</v>
      </c>
      <c r="B405" s="7" t="s">
        <v>19</v>
      </c>
      <c r="C405" s="12" t="s">
        <v>2493</v>
      </c>
      <c r="D405" s="19">
        <v>45617</v>
      </c>
      <c r="E405" s="7" t="s">
        <v>20</v>
      </c>
      <c r="F405" s="20" t="s">
        <v>2494</v>
      </c>
      <c r="G405" s="21" t="s">
        <v>2495</v>
      </c>
      <c r="H405" s="7" t="s">
        <v>2496</v>
      </c>
      <c r="I405" s="5">
        <v>2200000</v>
      </c>
      <c r="J405" s="4">
        <v>45618</v>
      </c>
      <c r="K405" s="4">
        <v>45618</v>
      </c>
      <c r="L405" s="18" t="s">
        <v>26</v>
      </c>
      <c r="M405" s="11" t="s">
        <v>2497</v>
      </c>
    </row>
    <row r="406" spans="1:13" ht="43.5">
      <c r="A406" s="7" t="s">
        <v>2235</v>
      </c>
      <c r="B406" s="7" t="s">
        <v>260</v>
      </c>
      <c r="C406" s="12" t="s">
        <v>2498</v>
      </c>
      <c r="D406" s="19">
        <v>45616</v>
      </c>
      <c r="E406" s="7" t="s">
        <v>85</v>
      </c>
      <c r="F406" s="20" t="s">
        <v>2499</v>
      </c>
      <c r="G406" s="21" t="s">
        <v>2500</v>
      </c>
      <c r="H406" s="7" t="s">
        <v>2501</v>
      </c>
      <c r="I406" s="5">
        <v>1071000</v>
      </c>
      <c r="J406" s="4">
        <v>45616</v>
      </c>
      <c r="K406" s="4">
        <v>45632</v>
      </c>
      <c r="L406" s="18" t="s">
        <v>26</v>
      </c>
      <c r="M406" s="11" t="s">
        <v>2502</v>
      </c>
    </row>
    <row r="407" spans="1:13" ht="43.5">
      <c r="A407" s="7" t="s">
        <v>2036</v>
      </c>
      <c r="B407" s="7" t="s">
        <v>260</v>
      </c>
      <c r="C407" s="12" t="s">
        <v>2503</v>
      </c>
      <c r="D407" s="19">
        <v>45618</v>
      </c>
      <c r="E407" s="7" t="s">
        <v>20</v>
      </c>
      <c r="F407" s="20" t="s">
        <v>2504</v>
      </c>
      <c r="G407" s="21" t="s">
        <v>2505</v>
      </c>
      <c r="H407" s="7" t="s">
        <v>489</v>
      </c>
      <c r="I407" s="5">
        <v>1950000</v>
      </c>
      <c r="J407" s="4">
        <v>45619</v>
      </c>
      <c r="K407" s="4">
        <v>45619</v>
      </c>
      <c r="L407" s="18" t="s">
        <v>26</v>
      </c>
      <c r="M407" s="11" t="s">
        <v>2506</v>
      </c>
    </row>
    <row r="408" spans="1:13" ht="43.5">
      <c r="A408" s="7" t="s">
        <v>1907</v>
      </c>
      <c r="B408" s="7" t="s">
        <v>260</v>
      </c>
      <c r="C408" s="12" t="s">
        <v>2507</v>
      </c>
      <c r="D408" s="19">
        <v>45621</v>
      </c>
      <c r="E408" s="7" t="s">
        <v>20</v>
      </c>
      <c r="F408" s="20" t="s">
        <v>2508</v>
      </c>
      <c r="G408" s="21" t="s">
        <v>2404</v>
      </c>
      <c r="H408" s="7" t="s">
        <v>2405</v>
      </c>
      <c r="I408" s="5">
        <v>1250000</v>
      </c>
      <c r="J408" s="4">
        <v>45629</v>
      </c>
      <c r="K408" s="4">
        <v>45629</v>
      </c>
      <c r="L408" s="18" t="s">
        <v>26</v>
      </c>
      <c r="M408" s="11" t="s">
        <v>2509</v>
      </c>
    </row>
    <row r="409" spans="1:13" ht="43.5">
      <c r="A409" s="7" t="s">
        <v>2005</v>
      </c>
      <c r="B409" s="7" t="s">
        <v>19</v>
      </c>
      <c r="C409" s="12" t="s">
        <v>2510</v>
      </c>
      <c r="D409" s="19">
        <v>45614</v>
      </c>
      <c r="E409" s="7" t="s">
        <v>20</v>
      </c>
      <c r="F409" s="20" t="s">
        <v>2511</v>
      </c>
      <c r="G409" s="21" t="s">
        <v>2512</v>
      </c>
      <c r="H409" s="7" t="s">
        <v>2513</v>
      </c>
      <c r="I409" s="5">
        <v>2000000</v>
      </c>
      <c r="J409" s="4">
        <v>45614</v>
      </c>
      <c r="K409" s="4">
        <v>45634</v>
      </c>
      <c r="L409" s="18" t="s">
        <v>26</v>
      </c>
      <c r="M409" s="11" t="s">
        <v>2514</v>
      </c>
    </row>
    <row r="410" spans="1:13" ht="43.5">
      <c r="A410" s="7" t="s">
        <v>1878</v>
      </c>
      <c r="B410" s="7" t="s">
        <v>19</v>
      </c>
      <c r="C410" s="12" t="s">
        <v>2515</v>
      </c>
      <c r="D410" s="19">
        <v>45623</v>
      </c>
      <c r="E410" s="7" t="s">
        <v>20</v>
      </c>
      <c r="F410" s="20" t="s">
        <v>2516</v>
      </c>
      <c r="G410" s="21" t="s">
        <v>2517</v>
      </c>
      <c r="H410" s="7" t="s">
        <v>2518</v>
      </c>
      <c r="I410" s="5">
        <v>10800000</v>
      </c>
      <c r="J410" s="4">
        <v>45624</v>
      </c>
      <c r="K410" s="4">
        <v>45624</v>
      </c>
      <c r="L410" s="18" t="s">
        <v>26</v>
      </c>
      <c r="M410" s="11" t="s">
        <v>2519</v>
      </c>
    </row>
    <row r="411" spans="1:13" ht="43.5">
      <c r="A411" s="7" t="s">
        <v>1918</v>
      </c>
      <c r="B411" s="7" t="s">
        <v>19</v>
      </c>
      <c r="C411" s="12" t="s">
        <v>2520</v>
      </c>
      <c r="D411" s="19">
        <v>45623</v>
      </c>
      <c r="E411" s="7" t="s">
        <v>85</v>
      </c>
      <c r="F411" s="20" t="s">
        <v>2521</v>
      </c>
      <c r="G411" s="21" t="s">
        <v>2522</v>
      </c>
      <c r="H411" s="7" t="s">
        <v>282</v>
      </c>
      <c r="I411" s="5">
        <v>1335000</v>
      </c>
      <c r="J411" s="4">
        <v>45623</v>
      </c>
      <c r="K411" s="4">
        <v>45646</v>
      </c>
      <c r="L411" s="18" t="s">
        <v>26</v>
      </c>
      <c r="M411" s="11" t="s">
        <v>2523</v>
      </c>
    </row>
    <row r="412" spans="1:13" ht="43.5">
      <c r="A412" s="7" t="s">
        <v>2036</v>
      </c>
      <c r="B412" s="7" t="s">
        <v>19</v>
      </c>
      <c r="C412" s="12" t="s">
        <v>2524</v>
      </c>
      <c r="D412" s="19">
        <v>45623</v>
      </c>
      <c r="E412" s="7" t="s">
        <v>69</v>
      </c>
      <c r="F412" s="20" t="s">
        <v>2525</v>
      </c>
      <c r="G412" s="21" t="s">
        <v>319</v>
      </c>
      <c r="H412" s="7" t="s">
        <v>2526</v>
      </c>
      <c r="I412" s="5">
        <v>2150000</v>
      </c>
      <c r="J412" s="4">
        <v>45624</v>
      </c>
      <c r="K412" s="4">
        <v>45629</v>
      </c>
      <c r="L412" s="18" t="s">
        <v>26</v>
      </c>
      <c r="M412" s="11" t="s">
        <v>2527</v>
      </c>
    </row>
    <row r="413" spans="1:13" ht="43.5">
      <c r="A413" s="7" t="s">
        <v>1872</v>
      </c>
      <c r="B413" s="7" t="s">
        <v>19</v>
      </c>
      <c r="C413" s="12" t="s">
        <v>2528</v>
      </c>
      <c r="D413" s="19">
        <v>45624</v>
      </c>
      <c r="E413" s="7" t="s">
        <v>20</v>
      </c>
      <c r="F413" s="20" t="s">
        <v>2529</v>
      </c>
      <c r="G413" s="21" t="s">
        <v>2530</v>
      </c>
      <c r="H413" s="7" t="s">
        <v>2531</v>
      </c>
      <c r="I413" s="5">
        <v>4615000</v>
      </c>
      <c r="J413" s="4">
        <v>45632</v>
      </c>
      <c r="K413" s="4">
        <v>45632</v>
      </c>
      <c r="L413" s="18" t="s">
        <v>26</v>
      </c>
      <c r="M413" s="11" t="s">
        <v>2532</v>
      </c>
    </row>
    <row r="414" spans="1:13" ht="65.45">
      <c r="A414" s="7" t="s">
        <v>1890</v>
      </c>
      <c r="B414" s="7" t="s">
        <v>260</v>
      </c>
      <c r="C414" s="12" t="s">
        <v>2533</v>
      </c>
      <c r="D414" s="19">
        <v>45617</v>
      </c>
      <c r="E414" s="7" t="s">
        <v>20</v>
      </c>
      <c r="F414" s="20" t="s">
        <v>2534</v>
      </c>
      <c r="G414" s="21" t="s">
        <v>2535</v>
      </c>
      <c r="H414" s="7" t="s">
        <v>2536</v>
      </c>
      <c r="I414" s="5">
        <v>2856000</v>
      </c>
      <c r="J414" s="4">
        <v>45618</v>
      </c>
      <c r="K414" s="4">
        <v>45618</v>
      </c>
      <c r="L414" s="18" t="s">
        <v>26</v>
      </c>
      <c r="M414" s="11" t="s">
        <v>2537</v>
      </c>
    </row>
    <row r="415" spans="1:13" ht="43.5">
      <c r="A415" s="7" t="s">
        <v>1958</v>
      </c>
      <c r="B415" s="7" t="s">
        <v>19</v>
      </c>
      <c r="C415" s="12" t="s">
        <v>2538</v>
      </c>
      <c r="D415" s="19">
        <v>45623</v>
      </c>
      <c r="E415" s="7" t="s">
        <v>20</v>
      </c>
      <c r="F415" s="20" t="s">
        <v>2539</v>
      </c>
      <c r="G415" s="21" t="s">
        <v>2540</v>
      </c>
      <c r="H415" s="7" t="s">
        <v>2541</v>
      </c>
      <c r="I415" s="5">
        <v>3451000</v>
      </c>
      <c r="J415" s="4">
        <v>45624</v>
      </c>
      <c r="K415" s="4">
        <v>45624</v>
      </c>
      <c r="L415" s="18" t="s">
        <v>26</v>
      </c>
      <c r="M415" s="11" t="s">
        <v>2542</v>
      </c>
    </row>
    <row r="416" spans="1:13" ht="43.5">
      <c r="A416" s="7" t="s">
        <v>1890</v>
      </c>
      <c r="B416" s="7" t="s">
        <v>260</v>
      </c>
      <c r="C416" s="12" t="s">
        <v>2543</v>
      </c>
      <c r="D416" s="19">
        <v>45624</v>
      </c>
      <c r="E416" s="7" t="s">
        <v>20</v>
      </c>
      <c r="F416" s="20" t="s">
        <v>2544</v>
      </c>
      <c r="G416" s="21" t="s">
        <v>2545</v>
      </c>
      <c r="H416" s="7" t="s">
        <v>2546</v>
      </c>
      <c r="I416" s="5">
        <v>5749920</v>
      </c>
      <c r="J416" s="4">
        <v>45625</v>
      </c>
      <c r="K416" s="4">
        <v>45625</v>
      </c>
      <c r="L416" s="18" t="s">
        <v>26</v>
      </c>
      <c r="M416" s="11" t="s">
        <v>2547</v>
      </c>
    </row>
    <row r="417" spans="1:13" ht="43.5">
      <c r="A417" s="7" t="s">
        <v>2160</v>
      </c>
      <c r="B417" s="7" t="s">
        <v>260</v>
      </c>
      <c r="C417" s="12" t="s">
        <v>2548</v>
      </c>
      <c r="D417" s="19">
        <v>45624</v>
      </c>
      <c r="E417" s="7" t="s">
        <v>20</v>
      </c>
      <c r="F417" s="20" t="s">
        <v>2549</v>
      </c>
      <c r="G417" s="21" t="s">
        <v>2550</v>
      </c>
      <c r="H417" s="7" t="s">
        <v>2551</v>
      </c>
      <c r="I417" s="5">
        <v>1666000</v>
      </c>
      <c r="J417" s="4">
        <v>45624</v>
      </c>
      <c r="K417" s="4">
        <v>45624</v>
      </c>
      <c r="L417" s="18" t="s">
        <v>26</v>
      </c>
      <c r="M417" s="11" t="s">
        <v>2552</v>
      </c>
    </row>
    <row r="418" spans="1:13" ht="43.5">
      <c r="A418" s="7" t="s">
        <v>2021</v>
      </c>
      <c r="B418" s="7" t="s">
        <v>19</v>
      </c>
      <c r="C418" s="12" t="s">
        <v>2553</v>
      </c>
      <c r="D418" s="19">
        <v>45624</v>
      </c>
      <c r="E418" s="7" t="s">
        <v>20</v>
      </c>
      <c r="F418" s="20" t="s">
        <v>2554</v>
      </c>
      <c r="G418" s="21" t="s">
        <v>2471</v>
      </c>
      <c r="H418" s="7" t="s">
        <v>2472</v>
      </c>
      <c r="I418" s="5">
        <v>2750000</v>
      </c>
      <c r="J418" s="4">
        <v>45629</v>
      </c>
      <c r="K418" s="4">
        <v>45629</v>
      </c>
      <c r="L418" s="18" t="s">
        <v>26</v>
      </c>
      <c r="M418" s="11" t="s">
        <v>2555</v>
      </c>
    </row>
    <row r="419" spans="1:13" ht="43.5">
      <c r="A419" s="7" t="s">
        <v>2160</v>
      </c>
      <c r="B419" s="7" t="s">
        <v>19</v>
      </c>
      <c r="C419" s="12" t="s">
        <v>2556</v>
      </c>
      <c r="D419" s="19">
        <v>45624</v>
      </c>
      <c r="E419" s="7" t="s">
        <v>20</v>
      </c>
      <c r="F419" s="20" t="s">
        <v>2557</v>
      </c>
      <c r="G419" s="21" t="s">
        <v>2558</v>
      </c>
      <c r="H419" s="7" t="s">
        <v>405</v>
      </c>
      <c r="I419" s="5">
        <v>2376000</v>
      </c>
      <c r="J419" s="4">
        <v>45624</v>
      </c>
      <c r="K419" s="4">
        <v>45624</v>
      </c>
      <c r="L419" s="18" t="s">
        <v>26</v>
      </c>
      <c r="M419" s="11" t="s">
        <v>2559</v>
      </c>
    </row>
    <row r="420" spans="1:13" ht="43.5">
      <c r="A420" s="7" t="s">
        <v>1890</v>
      </c>
      <c r="B420" s="7" t="s">
        <v>260</v>
      </c>
      <c r="C420" s="12" t="s">
        <v>2560</v>
      </c>
      <c r="D420" s="19">
        <v>45625</v>
      </c>
      <c r="E420" s="7" t="s">
        <v>20</v>
      </c>
      <c r="F420" s="20" t="s">
        <v>2561</v>
      </c>
      <c r="G420" s="21" t="s">
        <v>2535</v>
      </c>
      <c r="H420" s="7" t="s">
        <v>2536</v>
      </c>
      <c r="I420" s="5">
        <v>3272500</v>
      </c>
      <c r="J420" s="4">
        <v>45628</v>
      </c>
      <c r="K420" s="4">
        <v>45629</v>
      </c>
      <c r="L420" s="18" t="s">
        <v>26</v>
      </c>
      <c r="M420" s="11" t="s">
        <v>2562</v>
      </c>
    </row>
    <row r="421" spans="1:13" ht="43.5">
      <c r="A421" s="7" t="s">
        <v>2015</v>
      </c>
      <c r="B421" s="7" t="s">
        <v>260</v>
      </c>
      <c r="C421" s="12" t="s">
        <v>2563</v>
      </c>
      <c r="D421" s="19">
        <v>45602</v>
      </c>
      <c r="E421" s="7" t="s">
        <v>20</v>
      </c>
      <c r="F421" s="20" t="s">
        <v>2564</v>
      </c>
      <c r="G421" s="21" t="s">
        <v>599</v>
      </c>
      <c r="H421" s="7" t="s">
        <v>2124</v>
      </c>
      <c r="I421" s="5">
        <v>1080000</v>
      </c>
      <c r="J421" s="4">
        <v>45622</v>
      </c>
      <c r="K421" s="4">
        <v>45629</v>
      </c>
      <c r="L421" s="18" t="s">
        <v>26</v>
      </c>
      <c r="M421" s="11" t="s">
        <v>2565</v>
      </c>
    </row>
    <row r="422" spans="1:13" ht="43.5">
      <c r="A422" s="7" t="s">
        <v>2015</v>
      </c>
      <c r="B422" s="7" t="s">
        <v>19</v>
      </c>
      <c r="C422" s="12" t="s">
        <v>2566</v>
      </c>
      <c r="D422" s="19">
        <v>45602</v>
      </c>
      <c r="E422" s="7" t="s">
        <v>20</v>
      </c>
      <c r="F422" s="20" t="s">
        <v>2567</v>
      </c>
      <c r="G422" s="21" t="s">
        <v>599</v>
      </c>
      <c r="H422" s="7" t="s">
        <v>2124</v>
      </c>
      <c r="I422" s="5">
        <v>1306800</v>
      </c>
      <c r="J422" s="4">
        <v>45629</v>
      </c>
      <c r="K422" s="4">
        <v>45636</v>
      </c>
      <c r="L422" s="18" t="s">
        <v>26</v>
      </c>
      <c r="M422" s="11" t="s">
        <v>2568</v>
      </c>
    </row>
    <row r="423" spans="1:13" ht="43.5">
      <c r="A423" s="7" t="s">
        <v>1946</v>
      </c>
      <c r="B423" s="7" t="s">
        <v>19</v>
      </c>
      <c r="C423" s="12" t="s">
        <v>2569</v>
      </c>
      <c r="D423" s="19">
        <v>45628</v>
      </c>
      <c r="E423" s="7" t="s">
        <v>20</v>
      </c>
      <c r="F423" s="20" t="s">
        <v>2570</v>
      </c>
      <c r="G423" s="21" t="s">
        <v>2421</v>
      </c>
      <c r="H423" s="7" t="s">
        <v>2422</v>
      </c>
      <c r="I423" s="5">
        <v>5015419</v>
      </c>
      <c r="J423" s="4">
        <v>45631</v>
      </c>
      <c r="K423" s="4">
        <v>45631</v>
      </c>
      <c r="L423" s="18" t="s">
        <v>26</v>
      </c>
      <c r="M423" s="11" t="s">
        <v>2571</v>
      </c>
    </row>
    <row r="424" spans="1:13" ht="43.5">
      <c r="A424" s="7" t="s">
        <v>1946</v>
      </c>
      <c r="B424" s="7" t="s">
        <v>19</v>
      </c>
      <c r="C424" s="12" t="s">
        <v>2572</v>
      </c>
      <c r="D424" s="19">
        <v>45628</v>
      </c>
      <c r="E424" s="7" t="s">
        <v>20</v>
      </c>
      <c r="F424" s="20" t="s">
        <v>2573</v>
      </c>
      <c r="G424" s="21" t="s">
        <v>2421</v>
      </c>
      <c r="H424" s="7" t="s">
        <v>2422</v>
      </c>
      <c r="I424" s="5">
        <v>2430000</v>
      </c>
      <c r="J424" s="4">
        <v>45629</v>
      </c>
      <c r="K424" s="4">
        <v>45629</v>
      </c>
      <c r="L424" s="18" t="s">
        <v>26</v>
      </c>
      <c r="M424" s="11" t="s">
        <v>2574</v>
      </c>
    </row>
    <row r="425" spans="1:13" ht="43.5">
      <c r="A425" s="7" t="s">
        <v>1952</v>
      </c>
      <c r="B425" s="7" t="s">
        <v>19</v>
      </c>
      <c r="C425" s="12" t="s">
        <v>2575</v>
      </c>
      <c r="D425" s="19">
        <v>45625</v>
      </c>
      <c r="E425" s="7" t="s">
        <v>20</v>
      </c>
      <c r="F425" s="20" t="s">
        <v>2576</v>
      </c>
      <c r="G425" s="21" t="s">
        <v>2577</v>
      </c>
      <c r="H425" s="7" t="s">
        <v>2578</v>
      </c>
      <c r="I425" s="5">
        <v>12780600</v>
      </c>
      <c r="J425" s="4">
        <v>45629</v>
      </c>
      <c r="K425" s="4">
        <v>45629</v>
      </c>
      <c r="L425" s="18" t="s">
        <v>26</v>
      </c>
      <c r="M425" s="11" t="s">
        <v>2579</v>
      </c>
    </row>
    <row r="426" spans="1:13" ht="43.5">
      <c r="A426" s="7" t="s">
        <v>2005</v>
      </c>
      <c r="B426" s="7" t="s">
        <v>19</v>
      </c>
      <c r="C426" s="12" t="s">
        <v>2580</v>
      </c>
      <c r="D426" s="19">
        <v>45625</v>
      </c>
      <c r="E426" s="7" t="s">
        <v>20</v>
      </c>
      <c r="F426" s="20" t="s">
        <v>2581</v>
      </c>
      <c r="G426" s="21" t="s">
        <v>2512</v>
      </c>
      <c r="H426" s="7" t="s">
        <v>2513</v>
      </c>
      <c r="I426" s="5">
        <v>1750000</v>
      </c>
      <c r="J426" s="4">
        <v>45625</v>
      </c>
      <c r="K426" s="4">
        <v>45633</v>
      </c>
      <c r="L426" s="18" t="s">
        <v>26</v>
      </c>
      <c r="M426" s="11" t="s">
        <v>2582</v>
      </c>
    </row>
    <row r="427" spans="1:13" ht="43.5">
      <c r="A427" s="7" t="s">
        <v>1952</v>
      </c>
      <c r="B427" s="7" t="s">
        <v>19</v>
      </c>
      <c r="C427" s="12" t="s">
        <v>2583</v>
      </c>
      <c r="D427" s="19">
        <v>45625</v>
      </c>
      <c r="E427" s="7" t="s">
        <v>20</v>
      </c>
      <c r="F427" s="20" t="s">
        <v>2584</v>
      </c>
      <c r="G427" s="21" t="s">
        <v>2585</v>
      </c>
      <c r="H427" s="7" t="s">
        <v>2586</v>
      </c>
      <c r="I427" s="5">
        <v>9750000</v>
      </c>
      <c r="J427" s="4">
        <v>45629</v>
      </c>
      <c r="K427" s="4">
        <v>45629</v>
      </c>
      <c r="L427" s="18" t="s">
        <v>26</v>
      </c>
      <c r="M427" s="11" t="s">
        <v>2587</v>
      </c>
    </row>
    <row r="428" spans="1:13" ht="43.5">
      <c r="A428" s="7" t="s">
        <v>2021</v>
      </c>
      <c r="B428" s="7" t="s">
        <v>19</v>
      </c>
      <c r="C428" s="12" t="s">
        <v>2588</v>
      </c>
      <c r="D428" s="19">
        <v>45628</v>
      </c>
      <c r="E428" s="7" t="s">
        <v>20</v>
      </c>
      <c r="F428" s="20" t="s">
        <v>2589</v>
      </c>
      <c r="G428" s="21" t="s">
        <v>2590</v>
      </c>
      <c r="H428" s="7" t="s">
        <v>2591</v>
      </c>
      <c r="I428" s="5">
        <v>2830500</v>
      </c>
      <c r="J428" s="4">
        <v>45630</v>
      </c>
      <c r="K428" s="4">
        <v>45630</v>
      </c>
      <c r="L428" s="18" t="s">
        <v>26</v>
      </c>
      <c r="M428" s="11" t="s">
        <v>2592</v>
      </c>
    </row>
    <row r="429" spans="1:13" ht="43.5">
      <c r="A429" s="7" t="s">
        <v>1940</v>
      </c>
      <c r="B429" s="7" t="s">
        <v>19</v>
      </c>
      <c r="C429" s="12" t="s">
        <v>2593</v>
      </c>
      <c r="D429" s="19">
        <v>45628</v>
      </c>
      <c r="E429" s="7" t="s">
        <v>20</v>
      </c>
      <c r="F429" s="20" t="s">
        <v>2594</v>
      </c>
      <c r="G429" s="21" t="s">
        <v>2595</v>
      </c>
      <c r="H429" s="7" t="s">
        <v>2596</v>
      </c>
      <c r="I429" s="5">
        <v>4462500</v>
      </c>
      <c r="J429" s="4">
        <v>45629</v>
      </c>
      <c r="K429" s="4">
        <v>45629</v>
      </c>
      <c r="L429" s="18" t="s">
        <v>26</v>
      </c>
      <c r="M429" s="11" t="s">
        <v>2597</v>
      </c>
    </row>
    <row r="430" spans="1:13" ht="43.5">
      <c r="A430" s="7" t="s">
        <v>1934</v>
      </c>
      <c r="B430" s="7" t="s">
        <v>19</v>
      </c>
      <c r="C430" s="12" t="s">
        <v>2598</v>
      </c>
      <c r="D430" s="19">
        <v>45628</v>
      </c>
      <c r="E430" s="7" t="s">
        <v>20</v>
      </c>
      <c r="F430" s="20" t="s">
        <v>2599</v>
      </c>
      <c r="G430" s="21" t="s">
        <v>2600</v>
      </c>
      <c r="H430" s="7" t="s">
        <v>2601</v>
      </c>
      <c r="I430" s="5">
        <v>3000000</v>
      </c>
      <c r="J430" s="4">
        <v>45629</v>
      </c>
      <c r="K430" s="4">
        <v>45629</v>
      </c>
      <c r="L430" s="18" t="s">
        <v>26</v>
      </c>
      <c r="M430" s="11" t="s">
        <v>2602</v>
      </c>
    </row>
    <row r="431" spans="1:13" ht="43.5">
      <c r="A431" s="7" t="s">
        <v>2117</v>
      </c>
      <c r="B431" s="7" t="s">
        <v>19</v>
      </c>
      <c r="C431" s="12" t="s">
        <v>2603</v>
      </c>
      <c r="D431" s="19">
        <v>45628</v>
      </c>
      <c r="E431" s="7" t="s">
        <v>20</v>
      </c>
      <c r="F431" s="20" t="s">
        <v>2604</v>
      </c>
      <c r="G431" s="21" t="s">
        <v>478</v>
      </c>
      <c r="H431" s="7" t="s">
        <v>2605</v>
      </c>
      <c r="I431" s="5">
        <v>2995500</v>
      </c>
      <c r="J431" s="4">
        <v>45629</v>
      </c>
      <c r="K431" s="4">
        <v>45629</v>
      </c>
      <c r="L431" s="18" t="s">
        <v>26</v>
      </c>
      <c r="M431" s="11" t="s">
        <v>2606</v>
      </c>
    </row>
    <row r="432" spans="1:13" ht="43.5">
      <c r="A432" s="7" t="s">
        <v>1934</v>
      </c>
      <c r="B432" s="7" t="s">
        <v>19</v>
      </c>
      <c r="C432" s="12" t="s">
        <v>2607</v>
      </c>
      <c r="D432" s="19">
        <v>45628</v>
      </c>
      <c r="E432" s="7" t="s">
        <v>20</v>
      </c>
      <c r="F432" s="20" t="s">
        <v>2608</v>
      </c>
      <c r="G432" s="21" t="s">
        <v>2600</v>
      </c>
      <c r="H432" s="7" t="s">
        <v>2601</v>
      </c>
      <c r="I432" s="5">
        <v>5950000</v>
      </c>
      <c r="J432" s="4">
        <v>45631</v>
      </c>
      <c r="K432" s="18">
        <v>45631</v>
      </c>
      <c r="L432" s="18" t="s">
        <v>26</v>
      </c>
      <c r="M432" s="11" t="s">
        <v>2609</v>
      </c>
    </row>
    <row r="433" spans="1:13" ht="43.5">
      <c r="A433" s="7" t="s">
        <v>1872</v>
      </c>
      <c r="B433" s="7" t="s">
        <v>19</v>
      </c>
      <c r="C433" s="12" t="s">
        <v>2610</v>
      </c>
      <c r="D433" s="19">
        <v>45627</v>
      </c>
      <c r="E433" s="7" t="s">
        <v>20</v>
      </c>
      <c r="F433" s="20" t="s">
        <v>2611</v>
      </c>
      <c r="G433" s="21" t="s">
        <v>2612</v>
      </c>
      <c r="H433" s="7" t="s">
        <v>2613</v>
      </c>
      <c r="I433" s="5">
        <v>2500000</v>
      </c>
      <c r="J433" s="4">
        <v>45629</v>
      </c>
      <c r="K433" s="18">
        <v>45629</v>
      </c>
      <c r="L433" s="18" t="s">
        <v>26</v>
      </c>
      <c r="M433" s="11" t="s">
        <v>2614</v>
      </c>
    </row>
    <row r="434" spans="1:13" ht="43.5">
      <c r="A434" s="7" t="s">
        <v>1958</v>
      </c>
      <c r="B434" s="7" t="s">
        <v>19</v>
      </c>
      <c r="C434" s="12" t="s">
        <v>2615</v>
      </c>
      <c r="D434" s="19">
        <v>45629</v>
      </c>
      <c r="E434" s="7" t="s">
        <v>20</v>
      </c>
      <c r="F434" s="20" t="s">
        <v>2616</v>
      </c>
      <c r="G434" s="21" t="s">
        <v>2617</v>
      </c>
      <c r="H434" s="7" t="s">
        <v>2618</v>
      </c>
      <c r="I434" s="5">
        <v>3500000</v>
      </c>
      <c r="J434" s="4">
        <v>45629</v>
      </c>
      <c r="K434" s="4">
        <v>45629</v>
      </c>
      <c r="L434" s="18" t="s">
        <v>26</v>
      </c>
      <c r="M434" s="11" t="s">
        <v>2619</v>
      </c>
    </row>
    <row r="435" spans="1:13" ht="52.5">
      <c r="A435" s="7" t="s">
        <v>117</v>
      </c>
      <c r="B435" s="7" t="s">
        <v>260</v>
      </c>
      <c r="C435" s="12" t="s">
        <v>2620</v>
      </c>
      <c r="D435" s="19">
        <v>45629</v>
      </c>
      <c r="E435" s="7" t="s">
        <v>20</v>
      </c>
      <c r="F435" s="20" t="s">
        <v>2621</v>
      </c>
      <c r="G435" s="21" t="s">
        <v>2622</v>
      </c>
      <c r="H435" s="7" t="s">
        <v>2623</v>
      </c>
      <c r="I435" s="5">
        <v>1250000</v>
      </c>
      <c r="J435" s="4">
        <v>45629</v>
      </c>
      <c r="K435" s="4">
        <v>45629</v>
      </c>
      <c r="L435" s="18" t="s">
        <v>26</v>
      </c>
      <c r="M435" s="11" t="s">
        <v>2624</v>
      </c>
    </row>
    <row r="436" spans="1:13" ht="43.5">
      <c r="A436" s="7" t="s">
        <v>1981</v>
      </c>
      <c r="B436" s="7" t="s">
        <v>19</v>
      </c>
      <c r="C436" s="12" t="s">
        <v>2625</v>
      </c>
      <c r="D436" s="19">
        <v>45628</v>
      </c>
      <c r="E436" s="7" t="s">
        <v>20</v>
      </c>
      <c r="F436" s="20" t="s">
        <v>2626</v>
      </c>
      <c r="G436" s="21" t="s">
        <v>2627</v>
      </c>
      <c r="H436" s="7" t="s">
        <v>2628</v>
      </c>
      <c r="I436" s="5">
        <v>2500000</v>
      </c>
      <c r="J436" s="4">
        <v>45629</v>
      </c>
      <c r="K436" s="4">
        <v>45629</v>
      </c>
      <c r="L436" s="18" t="s">
        <v>26</v>
      </c>
      <c r="M436" s="11" t="s">
        <v>2629</v>
      </c>
    </row>
    <row r="437" spans="1:13" ht="43.5">
      <c r="A437" s="7" t="s">
        <v>1918</v>
      </c>
      <c r="B437" s="7" t="s">
        <v>260</v>
      </c>
      <c r="C437" s="12" t="s">
        <v>2630</v>
      </c>
      <c r="D437" s="19">
        <v>45629</v>
      </c>
      <c r="E437" s="7" t="s">
        <v>20</v>
      </c>
      <c r="F437" s="20" t="s">
        <v>2631</v>
      </c>
      <c r="G437" s="21" t="s">
        <v>504</v>
      </c>
      <c r="H437" s="7" t="s">
        <v>505</v>
      </c>
      <c r="I437" s="5">
        <v>1890000</v>
      </c>
      <c r="J437" s="4">
        <v>45629</v>
      </c>
      <c r="K437" s="4">
        <v>45629</v>
      </c>
      <c r="L437" s="18" t="s">
        <v>26</v>
      </c>
      <c r="M437" s="11" t="s">
        <v>2632</v>
      </c>
    </row>
    <row r="438" spans="1:13" ht="43.5">
      <c r="A438" s="7" t="s">
        <v>1970</v>
      </c>
      <c r="B438" s="7" t="s">
        <v>19</v>
      </c>
      <c r="C438" s="12" t="s">
        <v>2633</v>
      </c>
      <c r="D438" s="19">
        <v>45628</v>
      </c>
      <c r="E438" s="7" t="s">
        <v>20</v>
      </c>
      <c r="F438" s="20" t="s">
        <v>2634</v>
      </c>
      <c r="G438" s="21" t="s">
        <v>2635</v>
      </c>
      <c r="H438" s="7" t="s">
        <v>2636</v>
      </c>
      <c r="I438" s="5">
        <v>2500000</v>
      </c>
      <c r="J438" s="4">
        <v>45628</v>
      </c>
      <c r="K438" s="4">
        <v>45633</v>
      </c>
      <c r="L438" s="18" t="s">
        <v>26</v>
      </c>
      <c r="M438" s="11" t="s">
        <v>2637</v>
      </c>
    </row>
    <row r="439" spans="1:13" ht="43.5">
      <c r="A439" s="7" t="s">
        <v>2036</v>
      </c>
      <c r="B439" s="7" t="s">
        <v>260</v>
      </c>
      <c r="C439" s="12" t="s">
        <v>2638</v>
      </c>
      <c r="D439" s="19">
        <v>45628</v>
      </c>
      <c r="E439" s="7" t="s">
        <v>20</v>
      </c>
      <c r="F439" s="20" t="s">
        <v>2639</v>
      </c>
      <c r="G439" s="21" t="s">
        <v>2505</v>
      </c>
      <c r="H439" s="7" t="s">
        <v>489</v>
      </c>
      <c r="I439" s="5">
        <v>1000000</v>
      </c>
      <c r="J439" s="4">
        <v>45629</v>
      </c>
      <c r="K439" s="4">
        <v>45629</v>
      </c>
      <c r="L439" s="18" t="s">
        <v>26</v>
      </c>
      <c r="M439" s="11" t="s">
        <v>2640</v>
      </c>
    </row>
    <row r="440" spans="1:13" ht="43.5">
      <c r="A440" s="7" t="s">
        <v>2160</v>
      </c>
      <c r="B440" s="7" t="s">
        <v>260</v>
      </c>
      <c r="C440" s="12" t="s">
        <v>2641</v>
      </c>
      <c r="D440" s="19">
        <v>45598</v>
      </c>
      <c r="E440" s="7" t="s">
        <v>20</v>
      </c>
      <c r="F440" s="20" t="s">
        <v>2642</v>
      </c>
      <c r="G440" s="21" t="s">
        <v>2163</v>
      </c>
      <c r="H440" s="7" t="s">
        <v>589</v>
      </c>
      <c r="I440" s="5">
        <v>1487000</v>
      </c>
      <c r="J440" s="4">
        <v>45628</v>
      </c>
      <c r="K440" s="4">
        <v>45628</v>
      </c>
      <c r="L440" s="18" t="s">
        <v>26</v>
      </c>
      <c r="M440" s="11" t="s">
        <v>2643</v>
      </c>
    </row>
    <row r="441" spans="1:13" ht="43.5">
      <c r="A441" s="7" t="s">
        <v>1981</v>
      </c>
      <c r="B441" s="7" t="s">
        <v>19</v>
      </c>
      <c r="C441" s="12" t="s">
        <v>2644</v>
      </c>
      <c r="D441" s="19">
        <v>45630</v>
      </c>
      <c r="E441" s="7" t="s">
        <v>20</v>
      </c>
      <c r="F441" s="20" t="s">
        <v>2642</v>
      </c>
      <c r="G441" s="21" t="s">
        <v>2495</v>
      </c>
      <c r="H441" s="7" t="s">
        <v>2496</v>
      </c>
      <c r="I441" s="5">
        <v>4550000</v>
      </c>
      <c r="J441" s="4">
        <v>45630</v>
      </c>
      <c r="K441" s="4">
        <v>45630</v>
      </c>
      <c r="L441" s="18" t="s">
        <v>26</v>
      </c>
      <c r="M441" s="11" t="s">
        <v>2645</v>
      </c>
    </row>
    <row r="442" spans="1:13" ht="43.5">
      <c r="A442" s="7" t="s">
        <v>1970</v>
      </c>
      <c r="B442" s="7" t="s">
        <v>19</v>
      </c>
      <c r="C442" s="12" t="s">
        <v>2646</v>
      </c>
      <c r="D442" s="19">
        <v>45630</v>
      </c>
      <c r="E442" s="7" t="s">
        <v>20</v>
      </c>
      <c r="F442" s="20" t="s">
        <v>2647</v>
      </c>
      <c r="G442" s="21" t="s">
        <v>429</v>
      </c>
      <c r="H442" s="7" t="s">
        <v>2044</v>
      </c>
      <c r="I442" s="5">
        <v>3786100</v>
      </c>
      <c r="J442" s="4">
        <v>45631</v>
      </c>
      <c r="K442" s="4">
        <v>45639</v>
      </c>
      <c r="L442" s="18" t="s">
        <v>26</v>
      </c>
      <c r="M442" s="11" t="s">
        <v>2648</v>
      </c>
    </row>
    <row r="443" spans="1:13" ht="43.5">
      <c r="A443" s="7" t="s">
        <v>117</v>
      </c>
      <c r="B443" s="7" t="s">
        <v>19</v>
      </c>
      <c r="C443" s="12" t="s">
        <v>2649</v>
      </c>
      <c r="D443" s="19">
        <v>45631</v>
      </c>
      <c r="E443" s="7" t="s">
        <v>69</v>
      </c>
      <c r="F443" s="20" t="s">
        <v>2650</v>
      </c>
      <c r="G443" s="21" t="s">
        <v>2651</v>
      </c>
      <c r="H443" s="7" t="s">
        <v>2652</v>
      </c>
      <c r="I443" s="5">
        <v>26729780</v>
      </c>
      <c r="J443" s="4">
        <v>45631</v>
      </c>
      <c r="K443" s="4">
        <v>45650</v>
      </c>
      <c r="L443" s="18" t="s">
        <v>26</v>
      </c>
      <c r="M443" s="11" t="s">
        <v>2653</v>
      </c>
    </row>
    <row r="444" spans="1:13" ht="43.5">
      <c r="A444" s="7" t="s">
        <v>1878</v>
      </c>
      <c r="B444" s="7" t="s">
        <v>19</v>
      </c>
      <c r="C444" s="12" t="s">
        <v>2654</v>
      </c>
      <c r="D444" s="19">
        <v>45632</v>
      </c>
      <c r="E444" s="7" t="s">
        <v>20</v>
      </c>
      <c r="F444" s="20" t="s">
        <v>2655</v>
      </c>
      <c r="G444" s="21" t="s">
        <v>2656</v>
      </c>
      <c r="H444" s="7" t="s">
        <v>2657</v>
      </c>
      <c r="I444" s="5">
        <v>10500000</v>
      </c>
      <c r="J444" s="4">
        <v>45632</v>
      </c>
      <c r="K444" s="4">
        <v>45632</v>
      </c>
      <c r="L444" s="18" t="s">
        <v>26</v>
      </c>
      <c r="M444" s="11" t="s">
        <v>2658</v>
      </c>
    </row>
    <row r="445" spans="1:13" ht="43.5">
      <c r="A445" s="7" t="s">
        <v>1918</v>
      </c>
      <c r="B445" s="7" t="s">
        <v>19</v>
      </c>
      <c r="C445" s="12" t="s">
        <v>2659</v>
      </c>
      <c r="D445" s="19">
        <v>45632</v>
      </c>
      <c r="E445" s="7" t="s">
        <v>20</v>
      </c>
      <c r="F445" s="20" t="s">
        <v>2660</v>
      </c>
      <c r="G445" s="21" t="s">
        <v>2661</v>
      </c>
      <c r="H445" s="7" t="s">
        <v>2662</v>
      </c>
      <c r="I445" s="5">
        <v>3606429</v>
      </c>
      <c r="J445" s="4">
        <v>45632</v>
      </c>
      <c r="K445" s="4">
        <v>45632</v>
      </c>
      <c r="L445" s="18" t="s">
        <v>26</v>
      </c>
      <c r="M445" s="11" t="s">
        <v>2663</v>
      </c>
    </row>
    <row r="446" spans="1:13" ht="52.5">
      <c r="A446" s="7" t="s">
        <v>2005</v>
      </c>
      <c r="B446" s="7" t="s">
        <v>260</v>
      </c>
      <c r="C446" s="12" t="s">
        <v>2664</v>
      </c>
      <c r="D446" s="19">
        <v>45628</v>
      </c>
      <c r="E446" s="7" t="s">
        <v>20</v>
      </c>
      <c r="F446" s="20" t="s">
        <v>2665</v>
      </c>
      <c r="G446" s="21" t="s">
        <v>2512</v>
      </c>
      <c r="H446" s="7" t="s">
        <v>2513</v>
      </c>
      <c r="I446" s="5">
        <v>1044790</v>
      </c>
      <c r="J446" s="4">
        <v>45628</v>
      </c>
      <c r="K446" s="4">
        <v>45636</v>
      </c>
      <c r="L446" s="18" t="s">
        <v>26</v>
      </c>
      <c r="M446" s="11" t="s">
        <v>2666</v>
      </c>
    </row>
    <row r="447" spans="1:13" ht="52.5">
      <c r="A447" s="7" t="s">
        <v>117</v>
      </c>
      <c r="B447" s="7" t="s">
        <v>260</v>
      </c>
      <c r="C447" s="12" t="s">
        <v>2667</v>
      </c>
      <c r="D447" s="19">
        <v>45636</v>
      </c>
      <c r="E447" s="7" t="s">
        <v>85</v>
      </c>
      <c r="F447" s="20" t="s">
        <v>2668</v>
      </c>
      <c r="G447" s="21" t="s">
        <v>509</v>
      </c>
      <c r="H447" s="7" t="s">
        <v>2013</v>
      </c>
      <c r="I447" s="5">
        <v>1111150</v>
      </c>
      <c r="J447" s="4">
        <v>45636</v>
      </c>
      <c r="K447" s="4">
        <v>45641</v>
      </c>
      <c r="L447" s="18" t="s">
        <v>26</v>
      </c>
      <c r="M447" s="11" t="s">
        <v>2669</v>
      </c>
    </row>
    <row r="448" spans="1:13" ht="43.5">
      <c r="A448" s="7" t="s">
        <v>1934</v>
      </c>
      <c r="B448" s="7" t="s">
        <v>19</v>
      </c>
      <c r="C448" s="12" t="s">
        <v>2670</v>
      </c>
      <c r="D448" s="19">
        <v>45637</v>
      </c>
      <c r="E448" s="7" t="s">
        <v>20</v>
      </c>
      <c r="F448" s="20" t="s">
        <v>2671</v>
      </c>
      <c r="G448" s="21" t="s">
        <v>2672</v>
      </c>
      <c r="H448" s="7" t="s">
        <v>2673</v>
      </c>
      <c r="I448" s="5">
        <v>2640000</v>
      </c>
      <c r="J448" s="4">
        <v>45637</v>
      </c>
      <c r="K448" s="18">
        <v>45646</v>
      </c>
      <c r="L448" s="18" t="s">
        <v>26</v>
      </c>
      <c r="M448" s="11" t="s">
        <v>2674</v>
      </c>
    </row>
    <row r="449" spans="1:13" ht="78.599999999999994">
      <c r="A449" s="7" t="s">
        <v>1878</v>
      </c>
      <c r="B449" s="7" t="s">
        <v>19</v>
      </c>
      <c r="C449" s="12" t="s">
        <v>2675</v>
      </c>
      <c r="D449" s="19">
        <v>45636</v>
      </c>
      <c r="E449" s="7" t="s">
        <v>85</v>
      </c>
      <c r="F449" s="20" t="s">
        <v>2676</v>
      </c>
      <c r="G449" s="21" t="s">
        <v>2677</v>
      </c>
      <c r="H449" s="7" t="s">
        <v>605</v>
      </c>
      <c r="I449" s="5">
        <v>2975000</v>
      </c>
      <c r="J449" s="4">
        <v>45636</v>
      </c>
      <c r="K449" s="4">
        <v>45657</v>
      </c>
      <c r="L449" s="18" t="s">
        <v>26</v>
      </c>
      <c r="M449" s="11" t="s">
        <v>2678</v>
      </c>
    </row>
    <row r="450" spans="1:13" ht="43.5">
      <c r="A450" s="7" t="s">
        <v>1884</v>
      </c>
      <c r="B450" s="7" t="s">
        <v>19</v>
      </c>
      <c r="C450" s="12" t="s">
        <v>2679</v>
      </c>
      <c r="D450" s="19">
        <v>45615</v>
      </c>
      <c r="E450" s="7" t="s">
        <v>20</v>
      </c>
      <c r="F450" s="20" t="s">
        <v>2680</v>
      </c>
      <c r="G450" s="21" t="s">
        <v>2681</v>
      </c>
      <c r="H450" s="7" t="s">
        <v>2682</v>
      </c>
      <c r="I450" s="5">
        <v>4188135</v>
      </c>
      <c r="J450" s="4">
        <v>45617</v>
      </c>
      <c r="K450" s="4">
        <v>45617</v>
      </c>
      <c r="L450" s="18" t="s">
        <v>26</v>
      </c>
      <c r="M450" s="11" t="s">
        <v>2683</v>
      </c>
    </row>
    <row r="451" spans="1:13" ht="52.5">
      <c r="A451" s="7" t="s">
        <v>2235</v>
      </c>
      <c r="B451" s="7" t="s">
        <v>260</v>
      </c>
      <c r="C451" s="12" t="s">
        <v>2684</v>
      </c>
      <c r="D451" s="19">
        <v>45637</v>
      </c>
      <c r="E451" s="7" t="s">
        <v>20</v>
      </c>
      <c r="F451" s="20" t="s">
        <v>2685</v>
      </c>
      <c r="G451" s="21" t="s">
        <v>2686</v>
      </c>
      <c r="H451" s="7" t="s">
        <v>2687</v>
      </c>
      <c r="I451" s="5">
        <v>2370000</v>
      </c>
      <c r="J451" s="4">
        <v>45637</v>
      </c>
      <c r="K451" s="4">
        <v>45650</v>
      </c>
      <c r="L451" s="18" t="s">
        <v>26</v>
      </c>
      <c r="M451" s="11" t="s">
        <v>2688</v>
      </c>
    </row>
    <row r="452" spans="1:13" ht="52.5">
      <c r="A452" s="7" t="s">
        <v>117</v>
      </c>
      <c r="B452" s="7" t="s">
        <v>19</v>
      </c>
      <c r="C452" s="12" t="s">
        <v>2689</v>
      </c>
      <c r="D452" s="19">
        <v>45638</v>
      </c>
      <c r="E452" s="7" t="s">
        <v>20</v>
      </c>
      <c r="F452" s="20" t="s">
        <v>2690</v>
      </c>
      <c r="G452" s="21" t="s">
        <v>2691</v>
      </c>
      <c r="H452" s="7" t="s">
        <v>2692</v>
      </c>
      <c r="I452" s="5">
        <v>10708000</v>
      </c>
      <c r="J452" s="4">
        <v>45638</v>
      </c>
      <c r="K452" s="4">
        <v>45649</v>
      </c>
      <c r="L452" s="18" t="s">
        <v>26</v>
      </c>
      <c r="M452" s="11" t="s">
        <v>2693</v>
      </c>
    </row>
    <row r="453" spans="1:13" ht="43.5">
      <c r="A453" s="7" t="s">
        <v>1958</v>
      </c>
      <c r="B453" s="7" t="s">
        <v>19</v>
      </c>
      <c r="C453" s="12" t="s">
        <v>2694</v>
      </c>
      <c r="D453" s="19">
        <v>45639</v>
      </c>
      <c r="E453" s="7" t="s">
        <v>20</v>
      </c>
      <c r="F453" s="20" t="s">
        <v>2695</v>
      </c>
      <c r="G453" s="21" t="s">
        <v>2097</v>
      </c>
      <c r="H453" s="7" t="s">
        <v>615</v>
      </c>
      <c r="I453" s="5">
        <v>12015617</v>
      </c>
      <c r="J453" s="4">
        <v>45639</v>
      </c>
      <c r="K453" s="4">
        <v>45639</v>
      </c>
      <c r="L453" s="18" t="s">
        <v>26</v>
      </c>
      <c r="M453" s="11" t="s">
        <v>2696</v>
      </c>
    </row>
    <row r="454" spans="1:13" ht="43.5">
      <c r="A454" s="7" t="s">
        <v>1981</v>
      </c>
      <c r="B454" s="7" t="s">
        <v>260</v>
      </c>
      <c r="C454" s="12" t="s">
        <v>2697</v>
      </c>
      <c r="D454" s="19">
        <v>45639</v>
      </c>
      <c r="E454" s="7" t="s">
        <v>69</v>
      </c>
      <c r="F454" s="20" t="s">
        <v>2698</v>
      </c>
      <c r="G454" s="21" t="s">
        <v>2353</v>
      </c>
      <c r="H454" s="7" t="s">
        <v>2354</v>
      </c>
      <c r="I454" s="5">
        <v>1140000</v>
      </c>
      <c r="J454" s="4">
        <v>45640</v>
      </c>
      <c r="K454" s="4">
        <v>45644</v>
      </c>
      <c r="L454" s="18" t="s">
        <v>26</v>
      </c>
      <c r="M454" s="11" t="s">
        <v>2699</v>
      </c>
    </row>
    <row r="455" spans="1:13" ht="43.5">
      <c r="A455" s="7" t="s">
        <v>1981</v>
      </c>
      <c r="B455" s="7" t="s">
        <v>260</v>
      </c>
      <c r="C455" s="12" t="s">
        <v>2700</v>
      </c>
      <c r="D455" s="19">
        <v>45642</v>
      </c>
      <c r="E455" s="7" t="s">
        <v>85</v>
      </c>
      <c r="F455" s="20" t="s">
        <v>2701</v>
      </c>
      <c r="G455" s="21" t="s">
        <v>2353</v>
      </c>
      <c r="H455" s="7" t="s">
        <v>2354</v>
      </c>
      <c r="I455" s="5">
        <v>150000</v>
      </c>
      <c r="J455" s="4">
        <v>45643</v>
      </c>
      <c r="K455" s="4">
        <v>45644</v>
      </c>
      <c r="L455" s="18" t="s">
        <v>26</v>
      </c>
      <c r="M455" s="11" t="s">
        <v>2702</v>
      </c>
    </row>
    <row r="456" spans="1:13" ht="43.5">
      <c r="A456" s="7" t="s">
        <v>2117</v>
      </c>
      <c r="B456" s="7" t="s">
        <v>19</v>
      </c>
      <c r="C456" s="12" t="s">
        <v>2703</v>
      </c>
      <c r="D456" s="19">
        <v>45637</v>
      </c>
      <c r="E456" s="7" t="s">
        <v>20</v>
      </c>
      <c r="F456" s="20" t="s">
        <v>2604</v>
      </c>
      <c r="G456" s="21" t="s">
        <v>478</v>
      </c>
      <c r="H456" s="7" t="s">
        <v>2605</v>
      </c>
      <c r="I456" s="5">
        <v>5717000</v>
      </c>
      <c r="J456" s="4">
        <v>45638</v>
      </c>
      <c r="K456" s="18">
        <v>45638</v>
      </c>
      <c r="L456" s="18" t="s">
        <v>26</v>
      </c>
      <c r="M456" s="11" t="s">
        <v>2704</v>
      </c>
    </row>
    <row r="457" spans="1:13" ht="43.5">
      <c r="A457" s="7" t="s">
        <v>1981</v>
      </c>
      <c r="B457" s="7" t="s">
        <v>260</v>
      </c>
      <c r="C457" s="12" t="s">
        <v>2705</v>
      </c>
      <c r="D457" s="19">
        <v>45642</v>
      </c>
      <c r="E457" s="7" t="s">
        <v>69</v>
      </c>
      <c r="F457" s="20" t="s">
        <v>2706</v>
      </c>
      <c r="G457" s="21" t="s">
        <v>2353</v>
      </c>
      <c r="H457" s="7" t="s">
        <v>2354</v>
      </c>
      <c r="I457" s="5">
        <v>540000</v>
      </c>
      <c r="J457" s="4">
        <v>45644</v>
      </c>
      <c r="K457" s="4">
        <v>45644</v>
      </c>
      <c r="L457" s="18" t="s">
        <v>26</v>
      </c>
      <c r="M457" s="11" t="s">
        <v>2707</v>
      </c>
    </row>
    <row r="458" spans="1:13" ht="43.5">
      <c r="A458" s="7" t="s">
        <v>1884</v>
      </c>
      <c r="B458" s="7" t="s">
        <v>19</v>
      </c>
      <c r="C458" s="12" t="s">
        <v>2708</v>
      </c>
      <c r="D458" s="19">
        <v>45625</v>
      </c>
      <c r="E458" s="7" t="s">
        <v>20</v>
      </c>
      <c r="F458" s="20" t="s">
        <v>2709</v>
      </c>
      <c r="G458" s="21" t="s">
        <v>2710</v>
      </c>
      <c r="H458" s="7" t="s">
        <v>2711</v>
      </c>
      <c r="I458" s="5">
        <v>3000000</v>
      </c>
      <c r="J458" s="4">
        <v>45629</v>
      </c>
      <c r="K458" s="4">
        <v>45629</v>
      </c>
      <c r="L458" s="18" t="s">
        <v>26</v>
      </c>
      <c r="M458" s="11" t="s">
        <v>2712</v>
      </c>
    </row>
    <row r="459" spans="1:13" ht="91.5">
      <c r="A459" s="7" t="s">
        <v>1934</v>
      </c>
      <c r="B459" s="7" t="s">
        <v>19</v>
      </c>
      <c r="C459" s="12" t="s">
        <v>2713</v>
      </c>
      <c r="D459" s="19">
        <v>45649</v>
      </c>
      <c r="E459" s="7" t="s">
        <v>85</v>
      </c>
      <c r="F459" s="20" t="s">
        <v>2714</v>
      </c>
      <c r="G459" s="21" t="s">
        <v>2715</v>
      </c>
      <c r="H459" s="7" t="s">
        <v>2716</v>
      </c>
      <c r="I459" s="5">
        <v>47058794</v>
      </c>
      <c r="J459" s="4">
        <v>45649</v>
      </c>
      <c r="K459" s="18">
        <v>45669</v>
      </c>
      <c r="L459" s="18" t="s">
        <v>26</v>
      </c>
      <c r="M459" s="11" t="s">
        <v>2717</v>
      </c>
    </row>
    <row r="460" spans="1:13" ht="43.5">
      <c r="A460" s="7" t="s">
        <v>1934</v>
      </c>
      <c r="B460" s="7" t="s">
        <v>19</v>
      </c>
      <c r="C460" s="12" t="s">
        <v>2718</v>
      </c>
      <c r="D460" s="19">
        <v>45649</v>
      </c>
      <c r="E460" s="7" t="s">
        <v>85</v>
      </c>
      <c r="F460" s="20" t="s">
        <v>2719</v>
      </c>
      <c r="G460" s="21" t="s">
        <v>2280</v>
      </c>
      <c r="H460" s="7" t="s">
        <v>2281</v>
      </c>
      <c r="I460" s="5">
        <v>64995718</v>
      </c>
      <c r="J460" s="4">
        <v>45649</v>
      </c>
      <c r="K460" s="4">
        <v>45679</v>
      </c>
      <c r="L460" s="18" t="s">
        <v>26</v>
      </c>
      <c r="M460" s="11" t="s">
        <v>2720</v>
      </c>
    </row>
    <row r="461" spans="1:13" ht="52.5">
      <c r="A461" s="7" t="s">
        <v>1934</v>
      </c>
      <c r="B461" s="7" t="s">
        <v>260</v>
      </c>
      <c r="C461" s="12" t="s">
        <v>2721</v>
      </c>
      <c r="D461" s="19">
        <v>45652</v>
      </c>
      <c r="E461" s="7" t="s">
        <v>85</v>
      </c>
      <c r="F461" s="20" t="s">
        <v>2722</v>
      </c>
      <c r="G461" s="21" t="s">
        <v>2723</v>
      </c>
      <c r="H461" s="7" t="s">
        <v>298</v>
      </c>
      <c r="I461" s="5">
        <v>1266400</v>
      </c>
      <c r="J461" s="4">
        <v>45652</v>
      </c>
      <c r="K461" s="4">
        <v>45656</v>
      </c>
      <c r="L461" s="18" t="s">
        <v>26</v>
      </c>
      <c r="M461" s="11" t="s">
        <v>2724</v>
      </c>
    </row>
    <row r="462" spans="1:13" ht="52.5">
      <c r="A462" s="7" t="s">
        <v>1958</v>
      </c>
      <c r="B462" s="7" t="s">
        <v>19</v>
      </c>
      <c r="C462" s="12" t="s">
        <v>2725</v>
      </c>
      <c r="D462" s="19">
        <v>45649</v>
      </c>
      <c r="E462" s="7" t="s">
        <v>20</v>
      </c>
      <c r="F462" s="20" t="s">
        <v>2726</v>
      </c>
      <c r="G462" s="21" t="s">
        <v>794</v>
      </c>
      <c r="H462" s="7" t="s">
        <v>795</v>
      </c>
      <c r="I462" s="5">
        <v>10260780</v>
      </c>
      <c r="J462" s="4">
        <v>45649</v>
      </c>
      <c r="K462" s="4">
        <v>45650</v>
      </c>
      <c r="L462" s="18" t="s">
        <v>26</v>
      </c>
      <c r="M462" s="11" t="s">
        <v>2727</v>
      </c>
    </row>
    <row r="463" spans="1:13" ht="65.45">
      <c r="A463" s="7" t="s">
        <v>1940</v>
      </c>
      <c r="B463" s="7" t="s">
        <v>260</v>
      </c>
      <c r="C463" s="12" t="s">
        <v>2728</v>
      </c>
      <c r="D463" s="19">
        <v>45650</v>
      </c>
      <c r="E463" s="7" t="s">
        <v>69</v>
      </c>
      <c r="F463" s="20" t="s">
        <v>2729</v>
      </c>
      <c r="G463" s="21" t="s">
        <v>2152</v>
      </c>
      <c r="H463" s="7" t="s">
        <v>2153</v>
      </c>
      <c r="I463" s="5">
        <v>1309000</v>
      </c>
      <c r="J463" s="4">
        <v>45650</v>
      </c>
      <c r="K463" s="4">
        <v>45657</v>
      </c>
      <c r="L463" s="18" t="s">
        <v>26</v>
      </c>
      <c r="M463" s="11" t="s">
        <v>2730</v>
      </c>
    </row>
    <row r="464" spans="1:13" ht="43.5">
      <c r="A464" s="7" t="s">
        <v>1934</v>
      </c>
      <c r="B464" s="7" t="s">
        <v>19</v>
      </c>
      <c r="C464" s="12" t="s">
        <v>2731</v>
      </c>
      <c r="D464" s="19">
        <v>45652</v>
      </c>
      <c r="E464" s="7" t="s">
        <v>69</v>
      </c>
      <c r="F464" s="20" t="s">
        <v>2732</v>
      </c>
      <c r="G464" s="21" t="s">
        <v>2733</v>
      </c>
      <c r="H464" s="7" t="s">
        <v>2734</v>
      </c>
      <c r="I464" s="5">
        <v>13968393</v>
      </c>
      <c r="J464" s="4">
        <v>45652</v>
      </c>
      <c r="K464" s="18">
        <v>45672</v>
      </c>
      <c r="L464" s="18" t="s">
        <v>26</v>
      </c>
      <c r="M464" s="11" t="s">
        <v>2735</v>
      </c>
    </row>
    <row r="465" spans="1:13" ht="43.5">
      <c r="A465" s="7" t="s">
        <v>2031</v>
      </c>
      <c r="B465" s="7" t="s">
        <v>260</v>
      </c>
      <c r="C465" s="12" t="s">
        <v>2736</v>
      </c>
      <c r="D465" s="19">
        <v>45618</v>
      </c>
      <c r="E465" s="7" t="s">
        <v>20</v>
      </c>
      <c r="F465" s="20" t="s">
        <v>2737</v>
      </c>
      <c r="G465" s="21" t="s">
        <v>2738</v>
      </c>
      <c r="H465" s="7" t="s">
        <v>2739</v>
      </c>
      <c r="I465" s="5">
        <v>1649000</v>
      </c>
      <c r="J465" s="4">
        <v>45618</v>
      </c>
      <c r="K465" s="4">
        <v>45618</v>
      </c>
      <c r="L465" s="18" t="s">
        <v>26</v>
      </c>
      <c r="M465" s="11" t="s">
        <v>2740</v>
      </c>
    </row>
    <row r="466" spans="1:13" ht="52.5">
      <c r="A466" s="7" t="s">
        <v>1884</v>
      </c>
      <c r="B466" s="7" t="s">
        <v>19</v>
      </c>
      <c r="C466" s="12" t="s">
        <v>2741</v>
      </c>
      <c r="D466" s="19">
        <v>45642</v>
      </c>
      <c r="E466" s="7" t="s">
        <v>20</v>
      </c>
      <c r="F466" s="20" t="s">
        <v>2742</v>
      </c>
      <c r="G466" s="21" t="s">
        <v>2109</v>
      </c>
      <c r="H466" s="7" t="s">
        <v>2110</v>
      </c>
      <c r="I466" s="5">
        <v>2600000</v>
      </c>
      <c r="J466" s="4">
        <v>45645</v>
      </c>
      <c r="K466" s="4">
        <v>45645</v>
      </c>
      <c r="L466" s="18" t="s">
        <v>26</v>
      </c>
      <c r="M466" s="11" t="s">
        <v>2743</v>
      </c>
    </row>
    <row r="467" spans="1:13">
      <c r="C467">
        <f>SUBTOTAL(103,Tabla3[N° DE CONTRATO])</f>
        <v>463</v>
      </c>
      <c r="H467">
        <f>SUBTOTAL(103,Tabla3[NOMBRE / RAZÓN SOCIAL DEL CONTRATISTA])</f>
        <v>463</v>
      </c>
      <c r="I467" s="5">
        <f>SUBTOTAL(109,Tabla3[VALOR TOTAL CONTRATO CON IVA
(VALOR INICIAL + ADICIONES) ])</f>
        <v>298817211845.79999</v>
      </c>
      <c r="L467">
        <f>SUBTOTAL(103,Tabla3[ESTADO])</f>
        <v>463</v>
      </c>
      <c r="M467">
        <f>SUBTOTAL(103,Tabla3[[LINK CONTRATO SECOP ]])</f>
        <v>463</v>
      </c>
    </row>
  </sheetData>
  <pageMargins left="0.7" right="0.7" top="0.75" bottom="0.75" header="0.3" footer="0.3"/>
  <pageSetup orientation="portrait" r:id="rId1"/>
  <ignoredErrors>
    <ignoredError sqref="G42:G463"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B2BE-F253-4407-A649-9F5DB9F55DE2}">
  <dimension ref="A1:M521"/>
  <sheetViews>
    <sheetView showGridLines="0" topLeftCell="A500" zoomScale="90" zoomScaleNormal="90" workbookViewId="0">
      <selection activeCell="I521" sqref="I521"/>
    </sheetView>
  </sheetViews>
  <sheetFormatPr defaultColWidth="11.42578125" defaultRowHeight="14.45"/>
  <cols>
    <col min="1" max="1" width="23.42578125" customWidth="1"/>
    <col min="2" max="2" width="20.85546875" customWidth="1"/>
    <col min="3" max="3" width="17" customWidth="1"/>
    <col min="4" max="4" width="16.42578125" customWidth="1"/>
    <col min="5" max="5" width="20.42578125" customWidth="1"/>
    <col min="6" max="6" width="38" customWidth="1"/>
    <col min="7" max="7" width="18.28515625" customWidth="1"/>
    <col min="8" max="8" width="30.5703125" customWidth="1"/>
    <col min="9" max="9" width="22.28515625" customWidth="1"/>
    <col min="10" max="10" width="16.7109375" customWidth="1"/>
    <col min="11" max="11" width="19.42578125" customWidth="1"/>
    <col min="12" max="12" width="12.7109375" bestFit="1" customWidth="1"/>
    <col min="13" max="13" width="35.85546875" customWidth="1"/>
  </cols>
  <sheetData>
    <row r="1" spans="1:13" ht="16.5" customHeight="1">
      <c r="A1" s="23" t="s">
        <v>0</v>
      </c>
    </row>
    <row r="2" spans="1:13" ht="12.95" customHeight="1">
      <c r="A2" s="23" t="s">
        <v>2744</v>
      </c>
      <c r="B2" s="1"/>
    </row>
    <row r="3" spans="1:13" ht="57" customHeight="1">
      <c r="A3" s="2" t="s">
        <v>2</v>
      </c>
      <c r="B3" s="15" t="s">
        <v>3</v>
      </c>
      <c r="C3" s="2" t="s">
        <v>5</v>
      </c>
      <c r="D3" s="3" t="s">
        <v>6</v>
      </c>
      <c r="E3" s="3" t="s">
        <v>4</v>
      </c>
      <c r="F3" s="2" t="s">
        <v>7</v>
      </c>
      <c r="G3" s="3" t="s">
        <v>8</v>
      </c>
      <c r="H3" s="2" t="s">
        <v>9</v>
      </c>
      <c r="I3" s="15" t="s">
        <v>623</v>
      </c>
      <c r="J3" s="15" t="s">
        <v>14</v>
      </c>
      <c r="K3" s="9" t="s">
        <v>15</v>
      </c>
      <c r="L3" s="9" t="s">
        <v>16</v>
      </c>
      <c r="M3" s="2" t="s">
        <v>2745</v>
      </c>
    </row>
    <row r="4" spans="1:13" ht="78.599999999999994">
      <c r="A4" s="7" t="s">
        <v>2746</v>
      </c>
      <c r="B4" t="s">
        <v>19</v>
      </c>
      <c r="C4" s="14" t="s">
        <v>2747</v>
      </c>
      <c r="D4" s="4">
        <v>45695</v>
      </c>
      <c r="E4" s="7" t="s">
        <v>20</v>
      </c>
      <c r="F4" s="20" t="s">
        <v>2748</v>
      </c>
      <c r="G4" s="62" t="s">
        <v>2749</v>
      </c>
      <c r="H4" s="7" t="s">
        <v>2750</v>
      </c>
      <c r="I4" s="5">
        <v>713353349</v>
      </c>
      <c r="J4" s="4">
        <v>45713</v>
      </c>
      <c r="K4" s="4">
        <v>46442</v>
      </c>
      <c r="L4" s="4" t="s">
        <v>40</v>
      </c>
      <c r="M4" s="61" t="s">
        <v>2751</v>
      </c>
    </row>
    <row r="5" spans="1:13" ht="57.95">
      <c r="A5" s="7" t="s">
        <v>49</v>
      </c>
      <c r="B5" t="s">
        <v>19</v>
      </c>
      <c r="C5" s="14" t="s">
        <v>2752</v>
      </c>
      <c r="D5" s="4">
        <v>45667</v>
      </c>
      <c r="E5" s="7" t="s">
        <v>85</v>
      </c>
      <c r="F5" s="20" t="s">
        <v>2753</v>
      </c>
      <c r="G5" s="62" t="s">
        <v>672</v>
      </c>
      <c r="H5" s="7" t="s">
        <v>2754</v>
      </c>
      <c r="I5" s="5">
        <v>26381864</v>
      </c>
      <c r="J5" s="4">
        <v>45667</v>
      </c>
      <c r="K5" s="4">
        <v>46022</v>
      </c>
      <c r="L5" s="4" t="s">
        <v>26</v>
      </c>
      <c r="M5" s="61" t="s">
        <v>2755</v>
      </c>
    </row>
    <row r="6" spans="1:13" ht="91.5">
      <c r="A6" s="7" t="s">
        <v>151</v>
      </c>
      <c r="B6" t="s">
        <v>19</v>
      </c>
      <c r="C6" s="14" t="s">
        <v>2756</v>
      </c>
      <c r="D6" s="4">
        <v>45664</v>
      </c>
      <c r="E6" s="7" t="s">
        <v>20</v>
      </c>
      <c r="F6" s="20" t="s">
        <v>2757</v>
      </c>
      <c r="G6" s="62" t="s">
        <v>154</v>
      </c>
      <c r="H6" s="7" t="s">
        <v>2758</v>
      </c>
      <c r="I6" s="5">
        <v>18207000</v>
      </c>
      <c r="J6" s="4">
        <v>45672</v>
      </c>
      <c r="K6" s="4">
        <v>46037</v>
      </c>
      <c r="L6" s="4" t="s">
        <v>26</v>
      </c>
      <c r="M6" s="61" t="s">
        <v>2759</v>
      </c>
    </row>
    <row r="7" spans="1:13" ht="65.45">
      <c r="A7" s="7" t="s">
        <v>49</v>
      </c>
      <c r="B7" t="s">
        <v>19</v>
      </c>
      <c r="C7" s="14" t="s">
        <v>2760</v>
      </c>
      <c r="D7" s="4">
        <v>45674</v>
      </c>
      <c r="E7" s="7" t="s">
        <v>69</v>
      </c>
      <c r="F7" s="20" t="s">
        <v>2761</v>
      </c>
      <c r="G7" s="62" t="s">
        <v>2762</v>
      </c>
      <c r="H7" s="7" t="s">
        <v>2763</v>
      </c>
      <c r="I7" s="5">
        <v>50023670</v>
      </c>
      <c r="J7" s="4">
        <v>45674</v>
      </c>
      <c r="K7" s="4">
        <v>46326</v>
      </c>
      <c r="L7" s="4" t="s">
        <v>40</v>
      </c>
      <c r="M7" s="61" t="s">
        <v>2764</v>
      </c>
    </row>
    <row r="8" spans="1:13" ht="65.45">
      <c r="A8" s="7" t="s">
        <v>68</v>
      </c>
      <c r="B8" t="s">
        <v>19</v>
      </c>
      <c r="C8" s="14" t="s">
        <v>2765</v>
      </c>
      <c r="D8" s="4">
        <v>45674</v>
      </c>
      <c r="E8" s="7" t="s">
        <v>20</v>
      </c>
      <c r="F8" s="20" t="s">
        <v>2766</v>
      </c>
      <c r="G8" s="62" t="s">
        <v>646</v>
      </c>
      <c r="H8" s="7" t="s">
        <v>647</v>
      </c>
      <c r="I8" s="5">
        <v>60000000</v>
      </c>
      <c r="J8" s="4">
        <v>45674</v>
      </c>
      <c r="K8" s="4">
        <v>46022</v>
      </c>
      <c r="L8" s="4" t="s">
        <v>26</v>
      </c>
      <c r="M8" s="61" t="s">
        <v>2767</v>
      </c>
    </row>
    <row r="9" spans="1:13" ht="57.95">
      <c r="A9" s="7" t="s">
        <v>1301</v>
      </c>
      <c r="B9" t="s">
        <v>19</v>
      </c>
      <c r="C9" s="14" t="s">
        <v>2768</v>
      </c>
      <c r="D9" s="4">
        <v>45678</v>
      </c>
      <c r="E9" s="7" t="s">
        <v>20</v>
      </c>
      <c r="F9" s="20" t="s">
        <v>1303</v>
      </c>
      <c r="G9" s="63" t="s">
        <v>1308</v>
      </c>
      <c r="H9" s="7" t="s">
        <v>1309</v>
      </c>
      <c r="I9" s="5">
        <v>32494552</v>
      </c>
      <c r="J9" s="4">
        <v>45680</v>
      </c>
      <c r="K9" s="4">
        <v>45966</v>
      </c>
      <c r="L9" s="4" t="s">
        <v>26</v>
      </c>
      <c r="M9" s="61" t="s">
        <v>2769</v>
      </c>
    </row>
    <row r="10" spans="1:13" ht="57.95">
      <c r="A10" s="7" t="s">
        <v>1301</v>
      </c>
      <c r="B10" t="s">
        <v>19</v>
      </c>
      <c r="C10" s="14" t="s">
        <v>2770</v>
      </c>
      <c r="D10" s="4">
        <v>45678</v>
      </c>
      <c r="E10" s="7" t="s">
        <v>20</v>
      </c>
      <c r="F10" s="20" t="s">
        <v>1303</v>
      </c>
      <c r="G10" s="63" t="s">
        <v>1324</v>
      </c>
      <c r="H10" s="7" t="s">
        <v>2771</v>
      </c>
      <c r="I10" s="5">
        <v>32494552</v>
      </c>
      <c r="J10" s="4">
        <v>45680</v>
      </c>
      <c r="K10" s="4">
        <v>46022</v>
      </c>
      <c r="L10" s="4" t="s">
        <v>26</v>
      </c>
      <c r="M10" s="61" t="s">
        <v>2772</v>
      </c>
    </row>
    <row r="11" spans="1:13" ht="78.599999999999994">
      <c r="A11" s="7" t="s">
        <v>42</v>
      </c>
      <c r="B11" t="s">
        <v>29</v>
      </c>
      <c r="C11" s="14" t="s">
        <v>2773</v>
      </c>
      <c r="D11" s="4">
        <v>45687</v>
      </c>
      <c r="E11" s="7" t="s">
        <v>20</v>
      </c>
      <c r="F11" s="20" t="s">
        <v>2774</v>
      </c>
      <c r="G11" s="62" t="s">
        <v>2775</v>
      </c>
      <c r="H11" s="7" t="s">
        <v>2776</v>
      </c>
      <c r="I11" s="5">
        <v>5416559230</v>
      </c>
      <c r="J11" s="4">
        <v>45688</v>
      </c>
      <c r="K11" s="4">
        <v>46811</v>
      </c>
      <c r="L11" s="4" t="s">
        <v>40</v>
      </c>
      <c r="M11" s="61" t="s">
        <v>2777</v>
      </c>
    </row>
    <row r="12" spans="1:13" ht="57.95">
      <c r="A12" s="7" t="s">
        <v>1301</v>
      </c>
      <c r="B12" t="s">
        <v>19</v>
      </c>
      <c r="C12" s="14" t="s">
        <v>2778</v>
      </c>
      <c r="D12" s="4">
        <v>45678</v>
      </c>
      <c r="E12" s="7" t="s">
        <v>20</v>
      </c>
      <c r="F12" s="20" t="s">
        <v>2779</v>
      </c>
      <c r="G12" s="63" t="s">
        <v>2780</v>
      </c>
      <c r="H12" s="7" t="s">
        <v>2781</v>
      </c>
      <c r="I12" s="5">
        <v>32494552</v>
      </c>
      <c r="J12" s="4">
        <v>45680</v>
      </c>
      <c r="K12" s="4">
        <v>46022</v>
      </c>
      <c r="L12" s="4" t="s">
        <v>26</v>
      </c>
      <c r="M12" s="61" t="s">
        <v>2782</v>
      </c>
    </row>
    <row r="13" spans="1:13" ht="57.95">
      <c r="A13" s="7" t="s">
        <v>1301</v>
      </c>
      <c r="B13" t="s">
        <v>19</v>
      </c>
      <c r="C13" s="14" t="s">
        <v>2783</v>
      </c>
      <c r="D13" s="4">
        <v>45678</v>
      </c>
      <c r="E13" s="7" t="s">
        <v>20</v>
      </c>
      <c r="F13" s="20" t="s">
        <v>1303</v>
      </c>
      <c r="G13" s="63" t="s">
        <v>1328</v>
      </c>
      <c r="H13" s="7" t="s">
        <v>1329</v>
      </c>
      <c r="I13" s="5">
        <v>32494552</v>
      </c>
      <c r="J13" s="4">
        <v>45680</v>
      </c>
      <c r="K13" s="4">
        <v>46022</v>
      </c>
      <c r="L13" s="4" t="s">
        <v>26</v>
      </c>
      <c r="M13" s="61" t="s">
        <v>2784</v>
      </c>
    </row>
    <row r="14" spans="1:13" ht="57.95">
      <c r="A14" s="7" t="s">
        <v>157</v>
      </c>
      <c r="B14" t="s">
        <v>19</v>
      </c>
      <c r="C14" s="14" t="s">
        <v>2785</v>
      </c>
      <c r="D14" s="4">
        <v>45677</v>
      </c>
      <c r="E14" s="7" t="s">
        <v>20</v>
      </c>
      <c r="F14" s="20" t="s">
        <v>2786</v>
      </c>
      <c r="G14" s="62" t="s">
        <v>1392</v>
      </c>
      <c r="H14" s="7" t="s">
        <v>1393</v>
      </c>
      <c r="I14" s="5">
        <v>56479627</v>
      </c>
      <c r="J14" s="4">
        <v>45685</v>
      </c>
      <c r="K14" s="4">
        <v>46022</v>
      </c>
      <c r="L14" s="4" t="s">
        <v>26</v>
      </c>
      <c r="M14" s="61" t="s">
        <v>1844</v>
      </c>
    </row>
    <row r="15" spans="1:13" ht="57.95">
      <c r="A15" s="7" t="s">
        <v>1301</v>
      </c>
      <c r="B15" t="s">
        <v>19</v>
      </c>
      <c r="C15" s="14" t="s">
        <v>2787</v>
      </c>
      <c r="D15" s="4">
        <v>45677</v>
      </c>
      <c r="E15" s="7" t="s">
        <v>20</v>
      </c>
      <c r="F15" s="20" t="s">
        <v>1303</v>
      </c>
      <c r="G15" s="63" t="s">
        <v>1344</v>
      </c>
      <c r="H15" s="7" t="s">
        <v>1345</v>
      </c>
      <c r="I15" s="5">
        <v>32494552</v>
      </c>
      <c r="J15" s="4">
        <v>45680</v>
      </c>
      <c r="K15" s="4">
        <v>46022</v>
      </c>
      <c r="L15" s="4" t="s">
        <v>26</v>
      </c>
      <c r="M15" s="61" t="s">
        <v>2788</v>
      </c>
    </row>
    <row r="16" spans="1:13" ht="57.95">
      <c r="A16" s="7" t="s">
        <v>1301</v>
      </c>
      <c r="B16" t="s">
        <v>19</v>
      </c>
      <c r="C16" s="14" t="s">
        <v>2789</v>
      </c>
      <c r="D16" s="4">
        <v>45677</v>
      </c>
      <c r="E16" s="7" t="s">
        <v>20</v>
      </c>
      <c r="F16" s="20" t="s">
        <v>1303</v>
      </c>
      <c r="G16" s="63" t="s">
        <v>2790</v>
      </c>
      <c r="H16" s="7" t="s">
        <v>2791</v>
      </c>
      <c r="I16" s="5">
        <v>32494504</v>
      </c>
      <c r="J16" s="4">
        <v>45680</v>
      </c>
      <c r="K16" s="4">
        <v>45804</v>
      </c>
      <c r="L16" s="4" t="s">
        <v>26</v>
      </c>
      <c r="M16" s="61" t="s">
        <v>2792</v>
      </c>
    </row>
    <row r="17" spans="1:13" ht="57.95">
      <c r="A17" s="7" t="s">
        <v>1301</v>
      </c>
      <c r="B17" t="s">
        <v>19</v>
      </c>
      <c r="C17" s="14" t="s">
        <v>2793</v>
      </c>
      <c r="D17" s="4">
        <v>45677</v>
      </c>
      <c r="E17" s="7" t="s">
        <v>20</v>
      </c>
      <c r="F17" s="20" t="s">
        <v>1303</v>
      </c>
      <c r="G17" s="63" t="s">
        <v>2794</v>
      </c>
      <c r="H17" s="7" t="s">
        <v>2795</v>
      </c>
      <c r="I17" s="5">
        <v>32494552</v>
      </c>
      <c r="J17" s="4">
        <v>45680</v>
      </c>
      <c r="K17" s="4">
        <v>46022</v>
      </c>
      <c r="L17" s="4" t="s">
        <v>26</v>
      </c>
      <c r="M17" s="61" t="s">
        <v>2796</v>
      </c>
    </row>
    <row r="18" spans="1:13" ht="57.95">
      <c r="A18" s="7" t="s">
        <v>1301</v>
      </c>
      <c r="B18" t="s">
        <v>19</v>
      </c>
      <c r="C18" s="14" t="s">
        <v>2797</v>
      </c>
      <c r="D18" s="4">
        <v>45677</v>
      </c>
      <c r="E18" s="7" t="s">
        <v>20</v>
      </c>
      <c r="F18" s="20" t="s">
        <v>1303</v>
      </c>
      <c r="G18" s="63" t="s">
        <v>2798</v>
      </c>
      <c r="H18" s="7" t="s">
        <v>2799</v>
      </c>
      <c r="I18" s="5">
        <v>32494552</v>
      </c>
      <c r="J18" s="4">
        <v>45680</v>
      </c>
      <c r="K18" s="4">
        <v>46022</v>
      </c>
      <c r="L18" s="4" t="s">
        <v>26</v>
      </c>
      <c r="M18" s="61" t="s">
        <v>2800</v>
      </c>
    </row>
    <row r="19" spans="1:13" ht="57.95">
      <c r="A19" s="7" t="s">
        <v>1301</v>
      </c>
      <c r="B19" t="s">
        <v>19</v>
      </c>
      <c r="C19" s="14" t="s">
        <v>2801</v>
      </c>
      <c r="D19" s="4">
        <v>45679</v>
      </c>
      <c r="E19" s="7" t="s">
        <v>20</v>
      </c>
      <c r="F19" s="20" t="s">
        <v>1303</v>
      </c>
      <c r="G19" s="63" t="s">
        <v>1415</v>
      </c>
      <c r="H19" s="7" t="s">
        <v>1416</v>
      </c>
      <c r="I19" s="5">
        <v>32494552</v>
      </c>
      <c r="J19" s="4">
        <v>45681</v>
      </c>
      <c r="K19" s="4">
        <v>45915</v>
      </c>
      <c r="L19" s="4" t="s">
        <v>26</v>
      </c>
      <c r="M19" s="61" t="s">
        <v>2802</v>
      </c>
    </row>
    <row r="20" spans="1:13" ht="57.95">
      <c r="A20" s="7" t="s">
        <v>1301</v>
      </c>
      <c r="B20" t="s">
        <v>19</v>
      </c>
      <c r="C20" s="14" t="s">
        <v>2803</v>
      </c>
      <c r="D20" s="4">
        <v>45678</v>
      </c>
      <c r="E20" s="7" t="s">
        <v>20</v>
      </c>
      <c r="F20" s="20" t="s">
        <v>1303</v>
      </c>
      <c r="G20" s="63" t="s">
        <v>1340</v>
      </c>
      <c r="H20" s="7" t="s">
        <v>1341</v>
      </c>
      <c r="I20" s="5">
        <v>32494552</v>
      </c>
      <c r="J20" s="4">
        <v>45681</v>
      </c>
      <c r="K20" s="4">
        <v>46022</v>
      </c>
      <c r="L20" s="4" t="s">
        <v>26</v>
      </c>
      <c r="M20" s="61" t="s">
        <v>2804</v>
      </c>
    </row>
    <row r="21" spans="1:13" ht="57.95">
      <c r="A21" s="7" t="s">
        <v>1301</v>
      </c>
      <c r="B21" t="s">
        <v>19</v>
      </c>
      <c r="C21" s="14" t="s">
        <v>2805</v>
      </c>
      <c r="D21" s="4">
        <v>45678</v>
      </c>
      <c r="E21" s="7" t="s">
        <v>20</v>
      </c>
      <c r="F21" s="20" t="s">
        <v>1303</v>
      </c>
      <c r="G21" s="63" t="s">
        <v>2806</v>
      </c>
      <c r="H21" s="7" t="s">
        <v>2807</v>
      </c>
      <c r="I21" s="5">
        <v>32494552</v>
      </c>
      <c r="J21" s="4">
        <v>45681</v>
      </c>
      <c r="K21" s="4">
        <v>46022</v>
      </c>
      <c r="L21" s="4" t="s">
        <v>26</v>
      </c>
      <c r="M21" s="61" t="s">
        <v>2808</v>
      </c>
    </row>
    <row r="22" spans="1:13" ht="57.95">
      <c r="A22" s="7" t="s">
        <v>1301</v>
      </c>
      <c r="B22" t="s">
        <v>19</v>
      </c>
      <c r="C22" s="14" t="s">
        <v>2809</v>
      </c>
      <c r="D22" s="4">
        <v>45678</v>
      </c>
      <c r="E22" s="7" t="s">
        <v>20</v>
      </c>
      <c r="F22" s="20" t="s">
        <v>1303</v>
      </c>
      <c r="G22" s="63" t="s">
        <v>1304</v>
      </c>
      <c r="H22" s="7" t="s">
        <v>2810</v>
      </c>
      <c r="I22" s="5">
        <v>32494552</v>
      </c>
      <c r="J22" s="4">
        <v>45681</v>
      </c>
      <c r="K22" s="4">
        <v>45789</v>
      </c>
      <c r="L22" s="4" t="s">
        <v>26</v>
      </c>
      <c r="M22" s="61" t="s">
        <v>2811</v>
      </c>
    </row>
    <row r="23" spans="1:13" ht="87">
      <c r="A23" s="7" t="s">
        <v>49</v>
      </c>
      <c r="B23" t="s">
        <v>29</v>
      </c>
      <c r="C23" s="14" t="s">
        <v>2812</v>
      </c>
      <c r="D23" s="4">
        <v>45658</v>
      </c>
      <c r="E23" s="7" t="s">
        <v>228</v>
      </c>
      <c r="F23" s="20" t="s">
        <v>2813</v>
      </c>
      <c r="G23" s="21" t="s">
        <v>2814</v>
      </c>
      <c r="H23" s="7" t="s">
        <v>2815</v>
      </c>
      <c r="I23" s="5">
        <v>2654030180.1799998</v>
      </c>
      <c r="J23" s="4">
        <v>45658</v>
      </c>
      <c r="K23" s="4">
        <v>46203</v>
      </c>
      <c r="L23" s="4" t="s">
        <v>26</v>
      </c>
      <c r="M23" s="61" t="s">
        <v>2816</v>
      </c>
    </row>
    <row r="24" spans="1:13" ht="78.599999999999994">
      <c r="A24" s="7" t="s">
        <v>18</v>
      </c>
      <c r="B24" t="s">
        <v>19</v>
      </c>
      <c r="C24" s="14" t="s">
        <v>2817</v>
      </c>
      <c r="D24" s="4">
        <v>45674</v>
      </c>
      <c r="E24" s="7" t="s">
        <v>20</v>
      </c>
      <c r="F24" s="20" t="s">
        <v>2818</v>
      </c>
      <c r="G24" s="62" t="s">
        <v>2819</v>
      </c>
      <c r="H24" s="7" t="s">
        <v>2820</v>
      </c>
      <c r="I24" s="5">
        <v>37806300</v>
      </c>
      <c r="J24" s="4">
        <v>45674</v>
      </c>
      <c r="K24" s="4">
        <v>46022</v>
      </c>
      <c r="L24" s="4" t="s">
        <v>26</v>
      </c>
      <c r="M24" s="61" t="s">
        <v>2821</v>
      </c>
    </row>
    <row r="25" spans="1:13" ht="57.95">
      <c r="A25" s="7" t="s">
        <v>807</v>
      </c>
      <c r="B25" t="s">
        <v>19</v>
      </c>
      <c r="C25" s="14" t="s">
        <v>2822</v>
      </c>
      <c r="D25" s="4">
        <v>45680</v>
      </c>
      <c r="E25" s="7" t="s">
        <v>20</v>
      </c>
      <c r="F25" s="20" t="s">
        <v>2823</v>
      </c>
      <c r="G25" s="62" t="s">
        <v>2824</v>
      </c>
      <c r="H25" s="7" t="s">
        <v>2825</v>
      </c>
      <c r="I25" s="5">
        <v>599630246</v>
      </c>
      <c r="J25" s="4">
        <v>45681</v>
      </c>
      <c r="K25" s="4">
        <v>46234</v>
      </c>
      <c r="L25" s="4" t="s">
        <v>26</v>
      </c>
      <c r="M25" s="61" t="s">
        <v>2826</v>
      </c>
    </row>
    <row r="26" spans="1:13" ht="78.599999999999994">
      <c r="A26" s="7" t="s">
        <v>675</v>
      </c>
      <c r="B26" t="s">
        <v>19</v>
      </c>
      <c r="C26" s="14" t="s">
        <v>2827</v>
      </c>
      <c r="D26" s="4">
        <v>45681</v>
      </c>
      <c r="E26" s="7" t="s">
        <v>20</v>
      </c>
      <c r="F26" s="20" t="s">
        <v>2828</v>
      </c>
      <c r="G26" s="62" t="s">
        <v>2829</v>
      </c>
      <c r="H26" s="7" t="s">
        <v>2830</v>
      </c>
      <c r="I26" s="5">
        <v>29750000</v>
      </c>
      <c r="J26" s="4">
        <v>45694</v>
      </c>
      <c r="K26" s="4">
        <v>46022</v>
      </c>
      <c r="L26" s="4" t="s">
        <v>26</v>
      </c>
      <c r="M26" s="61" t="s">
        <v>2831</v>
      </c>
    </row>
    <row r="27" spans="1:13" ht="57.95">
      <c r="A27" s="7" t="s">
        <v>1675</v>
      </c>
      <c r="B27" t="s">
        <v>29</v>
      </c>
      <c r="C27" s="14" t="s">
        <v>2832</v>
      </c>
      <c r="D27" s="4">
        <v>45681</v>
      </c>
      <c r="E27" s="7" t="s">
        <v>2833</v>
      </c>
      <c r="F27" s="20" t="s">
        <v>2834</v>
      </c>
      <c r="G27" s="62" t="s">
        <v>2835</v>
      </c>
      <c r="H27" s="7" t="s">
        <v>2836</v>
      </c>
      <c r="I27" s="5">
        <v>2634076138</v>
      </c>
      <c r="J27" s="4">
        <v>45681</v>
      </c>
      <c r="K27" s="4">
        <v>47150</v>
      </c>
      <c r="L27" s="4" t="s">
        <v>40</v>
      </c>
      <c r="M27" s="61" t="s">
        <v>2837</v>
      </c>
    </row>
    <row r="28" spans="1:13" ht="57.95">
      <c r="A28" s="7" t="s">
        <v>2838</v>
      </c>
      <c r="B28" t="s">
        <v>29</v>
      </c>
      <c r="C28" s="14" t="s">
        <v>2839</v>
      </c>
      <c r="D28" s="4">
        <v>45684</v>
      </c>
      <c r="E28" s="7" t="s">
        <v>740</v>
      </c>
      <c r="F28" s="20" t="s">
        <v>2840</v>
      </c>
      <c r="G28" s="62" t="s">
        <v>2841</v>
      </c>
      <c r="H28" s="7" t="s">
        <v>2842</v>
      </c>
      <c r="I28" s="5">
        <v>1755000000</v>
      </c>
      <c r="J28" s="4">
        <v>45698</v>
      </c>
      <c r="K28" s="4">
        <v>46307</v>
      </c>
      <c r="L28" s="4" t="s">
        <v>40</v>
      </c>
      <c r="M28" s="61" t="s">
        <v>2843</v>
      </c>
    </row>
    <row r="29" spans="1:13" ht="78.599999999999994">
      <c r="A29" s="7" t="s">
        <v>703</v>
      </c>
      <c r="B29" t="s">
        <v>19</v>
      </c>
      <c r="C29" s="14" t="s">
        <v>2844</v>
      </c>
      <c r="D29" s="4">
        <v>45685</v>
      </c>
      <c r="E29" s="7" t="s">
        <v>20</v>
      </c>
      <c r="F29" s="20" t="s">
        <v>2845</v>
      </c>
      <c r="G29" s="62" t="s">
        <v>706</v>
      </c>
      <c r="H29" s="7" t="s">
        <v>707</v>
      </c>
      <c r="I29" s="5">
        <v>29750000</v>
      </c>
      <c r="J29" s="4">
        <v>45685</v>
      </c>
      <c r="K29" s="4">
        <v>46022</v>
      </c>
      <c r="L29" s="4" t="s">
        <v>26</v>
      </c>
      <c r="M29" s="61" t="s">
        <v>2846</v>
      </c>
    </row>
    <row r="30" spans="1:13" ht="78.599999999999994">
      <c r="A30" s="7" t="s">
        <v>18</v>
      </c>
      <c r="B30" t="s">
        <v>19</v>
      </c>
      <c r="C30" s="14" t="s">
        <v>2847</v>
      </c>
      <c r="D30" s="4">
        <v>45686</v>
      </c>
      <c r="E30" s="7" t="s">
        <v>20</v>
      </c>
      <c r="F30" s="20" t="s">
        <v>2848</v>
      </c>
      <c r="G30" s="62" t="s">
        <v>651</v>
      </c>
      <c r="H30" s="7" t="s">
        <v>652</v>
      </c>
      <c r="I30" s="5">
        <v>40000000</v>
      </c>
      <c r="J30" s="4">
        <v>45686</v>
      </c>
      <c r="K30" s="4">
        <v>45867</v>
      </c>
      <c r="L30" s="4" t="s">
        <v>26</v>
      </c>
      <c r="M30" s="61" t="s">
        <v>2849</v>
      </c>
    </row>
    <row r="31" spans="1:13" ht="78.599999999999994">
      <c r="A31" s="7" t="s">
        <v>2850</v>
      </c>
      <c r="B31" t="s">
        <v>19</v>
      </c>
      <c r="C31" s="14" t="s">
        <v>2851</v>
      </c>
      <c r="D31" s="4">
        <v>45687</v>
      </c>
      <c r="E31" s="7" t="s">
        <v>20</v>
      </c>
      <c r="F31" s="20" t="s">
        <v>2852</v>
      </c>
      <c r="G31" s="62" t="s">
        <v>2853</v>
      </c>
      <c r="H31" s="7" t="s">
        <v>2854</v>
      </c>
      <c r="I31" s="5">
        <v>393522665</v>
      </c>
      <c r="J31" s="4">
        <v>45689</v>
      </c>
      <c r="K31" s="4">
        <v>46053</v>
      </c>
      <c r="L31" s="4" t="s">
        <v>26</v>
      </c>
      <c r="M31" s="61" t="s">
        <v>2855</v>
      </c>
    </row>
    <row r="32" spans="1:13" ht="104.45">
      <c r="A32" s="7" t="s">
        <v>703</v>
      </c>
      <c r="B32" t="s">
        <v>19</v>
      </c>
      <c r="C32" s="14" t="s">
        <v>2856</v>
      </c>
      <c r="D32" s="4">
        <v>45687</v>
      </c>
      <c r="E32" s="7" t="s">
        <v>20</v>
      </c>
      <c r="F32" s="20" t="s">
        <v>2857</v>
      </c>
      <c r="G32" s="62" t="s">
        <v>717</v>
      </c>
      <c r="H32" s="7" t="s">
        <v>2858</v>
      </c>
      <c r="I32" s="5">
        <v>35700000</v>
      </c>
      <c r="J32" s="4">
        <v>45687</v>
      </c>
      <c r="K32" s="4">
        <v>46022</v>
      </c>
      <c r="L32" s="4" t="s">
        <v>26</v>
      </c>
      <c r="M32" s="61" t="s">
        <v>2859</v>
      </c>
    </row>
    <row r="33" spans="1:13" ht="57.95">
      <c r="A33" s="7" t="s">
        <v>157</v>
      </c>
      <c r="B33" t="s">
        <v>19</v>
      </c>
      <c r="C33" s="14" t="s">
        <v>2860</v>
      </c>
      <c r="D33" s="4">
        <v>45687</v>
      </c>
      <c r="E33" s="7" t="s">
        <v>20</v>
      </c>
      <c r="F33" s="20" t="s">
        <v>2861</v>
      </c>
      <c r="G33" s="62" t="s">
        <v>1392</v>
      </c>
      <c r="H33" s="7" t="s">
        <v>1393</v>
      </c>
      <c r="I33" s="5">
        <v>38299992</v>
      </c>
      <c r="J33" s="4">
        <v>45692</v>
      </c>
      <c r="K33" s="4">
        <v>46022</v>
      </c>
      <c r="L33" s="4" t="s">
        <v>26</v>
      </c>
      <c r="M33" s="61" t="s">
        <v>2862</v>
      </c>
    </row>
    <row r="34" spans="1:13" ht="65.45">
      <c r="A34" s="7" t="s">
        <v>49</v>
      </c>
      <c r="B34" t="s">
        <v>19</v>
      </c>
      <c r="C34" s="14" t="s">
        <v>2863</v>
      </c>
      <c r="D34" s="4">
        <v>45687</v>
      </c>
      <c r="E34" s="7" t="s">
        <v>85</v>
      </c>
      <c r="F34" s="20" t="s">
        <v>2864</v>
      </c>
      <c r="G34" s="62" t="s">
        <v>2865</v>
      </c>
      <c r="H34" s="7" t="s">
        <v>2866</v>
      </c>
      <c r="I34" s="5">
        <v>63437421</v>
      </c>
      <c r="J34" s="4">
        <v>45719</v>
      </c>
      <c r="K34" s="4">
        <v>46752</v>
      </c>
      <c r="L34" s="4" t="s">
        <v>40</v>
      </c>
      <c r="M34" s="61" t="s">
        <v>2867</v>
      </c>
    </row>
    <row r="35" spans="1:13" ht="208.5">
      <c r="A35" s="7" t="s">
        <v>163</v>
      </c>
      <c r="B35" t="s">
        <v>19</v>
      </c>
      <c r="C35" s="14" t="s">
        <v>2868</v>
      </c>
      <c r="D35" s="4">
        <v>45687</v>
      </c>
      <c r="E35" s="7" t="s">
        <v>20</v>
      </c>
      <c r="F35" s="20" t="s">
        <v>2869</v>
      </c>
      <c r="G35" s="63">
        <v>1033688031</v>
      </c>
      <c r="H35" s="7" t="s">
        <v>167</v>
      </c>
      <c r="I35" s="5">
        <v>64460000</v>
      </c>
      <c r="J35" s="4">
        <v>45689</v>
      </c>
      <c r="K35" s="4">
        <v>46022</v>
      </c>
      <c r="L35" s="4" t="s">
        <v>26</v>
      </c>
      <c r="M35" s="61" t="s">
        <v>2870</v>
      </c>
    </row>
    <row r="36" spans="1:13" ht="57.95">
      <c r="A36" s="7" t="s">
        <v>49</v>
      </c>
      <c r="B36" t="s">
        <v>19</v>
      </c>
      <c r="C36" s="14" t="s">
        <v>2871</v>
      </c>
      <c r="D36" s="4">
        <v>45714</v>
      </c>
      <c r="E36" s="7" t="s">
        <v>85</v>
      </c>
      <c r="F36" s="20" t="s">
        <v>2872</v>
      </c>
      <c r="G36" s="62" t="s">
        <v>1080</v>
      </c>
      <c r="H36" s="7" t="s">
        <v>1081</v>
      </c>
      <c r="I36" s="5">
        <v>28456946</v>
      </c>
      <c r="J36" s="4">
        <v>45737</v>
      </c>
      <c r="K36" s="4">
        <v>46387</v>
      </c>
      <c r="L36" s="4" t="s">
        <v>40</v>
      </c>
      <c r="M36" s="61" t="s">
        <v>2873</v>
      </c>
    </row>
    <row r="37" spans="1:13" ht="65.45">
      <c r="A37" s="7" t="s">
        <v>675</v>
      </c>
      <c r="B37" t="s">
        <v>19</v>
      </c>
      <c r="C37" s="14" t="s">
        <v>2874</v>
      </c>
      <c r="D37" s="4">
        <v>45694</v>
      </c>
      <c r="E37" s="7" t="s">
        <v>20</v>
      </c>
      <c r="F37" s="20" t="s">
        <v>2875</v>
      </c>
      <c r="G37" s="62" t="s">
        <v>896</v>
      </c>
      <c r="H37" s="7" t="s">
        <v>897</v>
      </c>
      <c r="I37" s="5">
        <v>47600000</v>
      </c>
      <c r="J37" s="4">
        <v>45698</v>
      </c>
      <c r="K37" s="4">
        <v>46022</v>
      </c>
      <c r="L37" s="4" t="s">
        <v>26</v>
      </c>
      <c r="M37" s="61" t="s">
        <v>2876</v>
      </c>
    </row>
    <row r="38" spans="1:13" ht="57.95">
      <c r="A38" s="7" t="s">
        <v>2877</v>
      </c>
      <c r="B38" t="s">
        <v>260</v>
      </c>
      <c r="C38" s="14" t="s">
        <v>2878</v>
      </c>
      <c r="D38" s="4">
        <v>45695</v>
      </c>
      <c r="E38" s="7" t="s">
        <v>20</v>
      </c>
      <c r="F38" s="20" t="s">
        <v>2879</v>
      </c>
      <c r="G38" s="62" t="s">
        <v>759</v>
      </c>
      <c r="H38" s="7" t="s">
        <v>760</v>
      </c>
      <c r="I38" s="5">
        <v>1492000</v>
      </c>
      <c r="J38" s="4">
        <v>45702</v>
      </c>
      <c r="K38" s="4">
        <v>46067</v>
      </c>
      <c r="L38" s="4" t="s">
        <v>26</v>
      </c>
      <c r="M38" s="61" t="s">
        <v>2880</v>
      </c>
    </row>
    <row r="39" spans="1:13" ht="57.95">
      <c r="A39" s="7" t="s">
        <v>18</v>
      </c>
      <c r="B39" t="s">
        <v>19</v>
      </c>
      <c r="C39" s="14" t="s">
        <v>2881</v>
      </c>
      <c r="D39" s="4">
        <v>45695</v>
      </c>
      <c r="E39" s="7" t="s">
        <v>20</v>
      </c>
      <c r="F39" s="20" t="s">
        <v>2882</v>
      </c>
      <c r="G39" s="62" t="s">
        <v>850</v>
      </c>
      <c r="H39" s="7" t="s">
        <v>851</v>
      </c>
      <c r="I39" s="5">
        <v>311780000</v>
      </c>
      <c r="J39" s="4">
        <v>45695</v>
      </c>
      <c r="K39" s="4">
        <v>46387</v>
      </c>
      <c r="L39" s="4" t="s">
        <v>40</v>
      </c>
      <c r="M39" s="61" t="s">
        <v>2883</v>
      </c>
    </row>
    <row r="40" spans="1:13" ht="65.45">
      <c r="A40" s="7" t="s">
        <v>128</v>
      </c>
      <c r="B40" t="s">
        <v>19</v>
      </c>
      <c r="C40" s="14" t="s">
        <v>2884</v>
      </c>
      <c r="D40" s="4">
        <v>45701</v>
      </c>
      <c r="E40" s="7" t="s">
        <v>20</v>
      </c>
      <c r="F40" s="20" t="s">
        <v>2885</v>
      </c>
      <c r="G40" s="62" t="s">
        <v>210</v>
      </c>
      <c r="H40" s="7" t="s">
        <v>211</v>
      </c>
      <c r="I40" s="5">
        <v>31100109</v>
      </c>
      <c r="J40" s="4">
        <v>45701</v>
      </c>
      <c r="K40" s="4">
        <v>46035</v>
      </c>
      <c r="L40" s="4" t="s">
        <v>26</v>
      </c>
      <c r="M40" s="61" t="s">
        <v>2886</v>
      </c>
    </row>
    <row r="41" spans="1:13" ht="78.599999999999994">
      <c r="A41" s="7" t="s">
        <v>1675</v>
      </c>
      <c r="B41" t="s">
        <v>19</v>
      </c>
      <c r="C41" s="14" t="s">
        <v>2887</v>
      </c>
      <c r="D41" s="4">
        <v>45698</v>
      </c>
      <c r="E41" s="7" t="s">
        <v>85</v>
      </c>
      <c r="F41" s="20" t="s">
        <v>2888</v>
      </c>
      <c r="G41" s="62" t="s">
        <v>2889</v>
      </c>
      <c r="H41" s="7" t="s">
        <v>2890</v>
      </c>
      <c r="I41" s="5">
        <v>293308733.00999999</v>
      </c>
      <c r="J41" s="4">
        <v>45698</v>
      </c>
      <c r="K41" s="4">
        <v>46793</v>
      </c>
      <c r="L41" s="4" t="s">
        <v>40</v>
      </c>
      <c r="M41" s="61" t="s">
        <v>2891</v>
      </c>
    </row>
    <row r="42" spans="1:13" ht="78.599999999999994">
      <c r="A42" s="7" t="s">
        <v>675</v>
      </c>
      <c r="B42" t="s">
        <v>19</v>
      </c>
      <c r="C42" s="14" t="s">
        <v>2892</v>
      </c>
      <c r="D42" s="4">
        <v>45702</v>
      </c>
      <c r="E42" s="7" t="s">
        <v>20</v>
      </c>
      <c r="F42" s="20" t="s">
        <v>2828</v>
      </c>
      <c r="G42" s="62" t="s">
        <v>695</v>
      </c>
      <c r="H42" s="7" t="s">
        <v>2893</v>
      </c>
      <c r="I42" s="5">
        <v>180149378</v>
      </c>
      <c r="J42" s="4">
        <v>45714</v>
      </c>
      <c r="K42" s="4">
        <v>46022</v>
      </c>
      <c r="L42" s="4" t="s">
        <v>26</v>
      </c>
      <c r="M42" s="61" t="s">
        <v>2894</v>
      </c>
    </row>
    <row r="43" spans="1:13" ht="104.45">
      <c r="A43" s="7" t="s">
        <v>813</v>
      </c>
      <c r="B43" t="s">
        <v>19</v>
      </c>
      <c r="C43" s="14" t="s">
        <v>2895</v>
      </c>
      <c r="D43" s="4">
        <v>45705</v>
      </c>
      <c r="E43" s="7" t="s">
        <v>20</v>
      </c>
      <c r="F43" s="20" t="s">
        <v>2896</v>
      </c>
      <c r="G43" s="63" t="s">
        <v>2897</v>
      </c>
      <c r="H43" s="7" t="s">
        <v>2898</v>
      </c>
      <c r="I43" s="5">
        <v>40000000</v>
      </c>
      <c r="J43" s="4">
        <v>45707</v>
      </c>
      <c r="K43" s="4">
        <v>45857</v>
      </c>
      <c r="L43" s="4" t="s">
        <v>26</v>
      </c>
      <c r="M43" s="61" t="s">
        <v>2899</v>
      </c>
    </row>
    <row r="44" spans="1:13" ht="78.599999999999994">
      <c r="A44" s="7" t="s">
        <v>675</v>
      </c>
      <c r="B44" t="s">
        <v>19</v>
      </c>
      <c r="C44" s="14" t="s">
        <v>2900</v>
      </c>
      <c r="D44" s="4">
        <v>45705</v>
      </c>
      <c r="E44" s="7" t="s">
        <v>20</v>
      </c>
      <c r="F44" s="20" t="s">
        <v>2828</v>
      </c>
      <c r="G44" s="62" t="s">
        <v>700</v>
      </c>
      <c r="H44" s="7" t="s">
        <v>2901</v>
      </c>
      <c r="I44" s="5">
        <v>153623050</v>
      </c>
      <c r="J44" s="4">
        <v>45714</v>
      </c>
      <c r="K44" s="4">
        <v>46022</v>
      </c>
      <c r="L44" s="4" t="s">
        <v>26</v>
      </c>
      <c r="M44" s="61" t="s">
        <v>2902</v>
      </c>
    </row>
    <row r="45" spans="1:13" ht="78.599999999999994">
      <c r="A45" s="7" t="s">
        <v>675</v>
      </c>
      <c r="B45" t="s">
        <v>19</v>
      </c>
      <c r="C45" s="14" t="s">
        <v>2903</v>
      </c>
      <c r="D45" s="4">
        <v>45706</v>
      </c>
      <c r="E45" s="7" t="s">
        <v>20</v>
      </c>
      <c r="F45" s="20" t="s">
        <v>2828</v>
      </c>
      <c r="G45" s="62" t="s">
        <v>682</v>
      </c>
      <c r="H45" s="7" t="s">
        <v>683</v>
      </c>
      <c r="I45" s="5">
        <v>239649378</v>
      </c>
      <c r="J45" s="4">
        <v>45715</v>
      </c>
      <c r="K45" s="4">
        <v>46022</v>
      </c>
      <c r="L45" s="4" t="s">
        <v>26</v>
      </c>
      <c r="M45" s="61" t="s">
        <v>2899</v>
      </c>
    </row>
    <row r="46" spans="1:13" ht="203.1">
      <c r="A46" s="7" t="s">
        <v>49</v>
      </c>
      <c r="B46" t="s">
        <v>19</v>
      </c>
      <c r="C46" s="14" t="s">
        <v>2904</v>
      </c>
      <c r="D46" s="4">
        <v>45705</v>
      </c>
      <c r="E46" s="7" t="s">
        <v>20</v>
      </c>
      <c r="F46" s="20" t="s">
        <v>2905</v>
      </c>
      <c r="G46" s="62" t="s">
        <v>1764</v>
      </c>
      <c r="H46" s="7" t="s">
        <v>1181</v>
      </c>
      <c r="I46" s="5">
        <v>69192651</v>
      </c>
      <c r="J46" s="4">
        <v>45705</v>
      </c>
      <c r="K46" s="4">
        <v>46752</v>
      </c>
      <c r="L46" s="4" t="s">
        <v>40</v>
      </c>
      <c r="M46" s="61" t="s">
        <v>2906</v>
      </c>
    </row>
    <row r="47" spans="1:13" ht="78.599999999999994">
      <c r="A47" s="7" t="s">
        <v>675</v>
      </c>
      <c r="B47" t="s">
        <v>19</v>
      </c>
      <c r="C47" s="14" t="s">
        <v>2907</v>
      </c>
      <c r="D47" s="4">
        <v>45706</v>
      </c>
      <c r="E47" s="7" t="s">
        <v>20</v>
      </c>
      <c r="F47" s="20" t="s">
        <v>2828</v>
      </c>
      <c r="G47" s="62" t="s">
        <v>686</v>
      </c>
      <c r="H47" s="7" t="s">
        <v>2908</v>
      </c>
      <c r="I47" s="5">
        <v>232758050</v>
      </c>
      <c r="J47" s="4">
        <v>45714</v>
      </c>
      <c r="K47" s="4">
        <v>46022</v>
      </c>
      <c r="L47" s="4" t="s">
        <v>26</v>
      </c>
      <c r="M47" s="61" t="s">
        <v>2909</v>
      </c>
    </row>
    <row r="48" spans="1:13" ht="117.6">
      <c r="A48" s="7" t="s">
        <v>56</v>
      </c>
      <c r="B48" t="s">
        <v>19</v>
      </c>
      <c r="C48" s="14" t="s">
        <v>2910</v>
      </c>
      <c r="D48" s="4">
        <v>45708</v>
      </c>
      <c r="E48" s="7" t="s">
        <v>20</v>
      </c>
      <c r="F48" s="20" t="s">
        <v>2911</v>
      </c>
      <c r="G48" s="63" t="s">
        <v>825</v>
      </c>
      <c r="H48" s="7" t="s">
        <v>826</v>
      </c>
      <c r="I48" s="5">
        <v>60562057</v>
      </c>
      <c r="J48" s="4">
        <v>45709</v>
      </c>
      <c r="K48" s="4">
        <v>46022</v>
      </c>
      <c r="L48" s="4" t="s">
        <v>26</v>
      </c>
      <c r="M48" s="61" t="s">
        <v>2912</v>
      </c>
    </row>
    <row r="49" spans="1:13" ht="104.45">
      <c r="A49" s="7" t="s">
        <v>49</v>
      </c>
      <c r="B49" t="s">
        <v>260</v>
      </c>
      <c r="C49" s="14" t="s">
        <v>2913</v>
      </c>
      <c r="D49" s="4">
        <v>45713</v>
      </c>
      <c r="E49" s="7" t="s">
        <v>20</v>
      </c>
      <c r="F49" s="20" t="s">
        <v>2914</v>
      </c>
      <c r="G49" s="62" t="s">
        <v>2915</v>
      </c>
      <c r="H49" s="7" t="s">
        <v>2916</v>
      </c>
      <c r="I49" s="5">
        <v>6115648</v>
      </c>
      <c r="J49" s="4">
        <v>45713</v>
      </c>
      <c r="K49" s="4">
        <v>45743</v>
      </c>
      <c r="L49" s="4" t="s">
        <v>26</v>
      </c>
      <c r="M49" s="61" t="s">
        <v>2917</v>
      </c>
    </row>
    <row r="50" spans="1:13" ht="91.5">
      <c r="A50" s="7" t="s">
        <v>813</v>
      </c>
      <c r="B50" t="s">
        <v>19</v>
      </c>
      <c r="C50" s="14" t="s">
        <v>2918</v>
      </c>
      <c r="D50" s="4">
        <v>45714</v>
      </c>
      <c r="E50" s="7" t="s">
        <v>20</v>
      </c>
      <c r="F50" s="20" t="s">
        <v>2919</v>
      </c>
      <c r="G50" s="63" t="s">
        <v>858</v>
      </c>
      <c r="H50" s="7" t="s">
        <v>859</v>
      </c>
      <c r="I50" s="5">
        <v>40000000</v>
      </c>
      <c r="J50" s="4">
        <v>45719</v>
      </c>
      <c r="K50" s="4">
        <v>45872</v>
      </c>
      <c r="L50" s="4" t="s">
        <v>26</v>
      </c>
      <c r="M50" s="61" t="s">
        <v>2920</v>
      </c>
    </row>
    <row r="51" spans="1:13" ht="65.45">
      <c r="A51" s="7" t="s">
        <v>49</v>
      </c>
      <c r="B51" t="s">
        <v>19</v>
      </c>
      <c r="C51" s="14" t="s">
        <v>2921</v>
      </c>
      <c r="D51" s="4">
        <v>45716</v>
      </c>
      <c r="E51" s="7" t="s">
        <v>85</v>
      </c>
      <c r="F51" s="20" t="s">
        <v>2922</v>
      </c>
      <c r="G51" s="63" t="s">
        <v>2923</v>
      </c>
      <c r="H51" s="7" t="s">
        <v>1226</v>
      </c>
      <c r="I51" s="5">
        <v>39615200</v>
      </c>
      <c r="J51" s="4">
        <v>45733</v>
      </c>
      <c r="K51" s="4">
        <v>46053</v>
      </c>
      <c r="L51" s="4" t="s">
        <v>26</v>
      </c>
      <c r="M51" s="61" t="s">
        <v>2924</v>
      </c>
    </row>
    <row r="52" spans="1:13" ht="104.45">
      <c r="A52" s="7" t="s">
        <v>1864</v>
      </c>
      <c r="B52" t="s">
        <v>19</v>
      </c>
      <c r="C52" s="14" t="s">
        <v>2925</v>
      </c>
      <c r="D52" s="4">
        <v>45719</v>
      </c>
      <c r="E52" s="7" t="s">
        <v>20</v>
      </c>
      <c r="F52" s="20" t="s">
        <v>2926</v>
      </c>
      <c r="G52" s="63" t="s">
        <v>875</v>
      </c>
      <c r="H52" s="7" t="s">
        <v>876</v>
      </c>
      <c r="I52" s="5">
        <v>40000000</v>
      </c>
      <c r="J52" s="4">
        <v>45726</v>
      </c>
      <c r="K52" s="4">
        <v>45879</v>
      </c>
      <c r="L52" s="4" t="s">
        <v>26</v>
      </c>
      <c r="M52" s="61" t="s">
        <v>2927</v>
      </c>
    </row>
    <row r="53" spans="1:13" ht="65.45">
      <c r="A53" s="7" t="s">
        <v>675</v>
      </c>
      <c r="B53" t="s">
        <v>19</v>
      </c>
      <c r="C53" s="14" t="s">
        <v>2928</v>
      </c>
      <c r="D53" s="4">
        <v>45721</v>
      </c>
      <c r="E53" s="7" t="s">
        <v>20</v>
      </c>
      <c r="F53" s="20" t="s">
        <v>2929</v>
      </c>
      <c r="G53" s="62" t="s">
        <v>731</v>
      </c>
      <c r="H53" s="7" t="s">
        <v>732</v>
      </c>
      <c r="I53" s="5">
        <v>269595440</v>
      </c>
      <c r="J53" s="4">
        <v>45721</v>
      </c>
      <c r="K53" s="4">
        <v>46022</v>
      </c>
      <c r="L53" s="4" t="s">
        <v>26</v>
      </c>
      <c r="M53" s="61" t="s">
        <v>2930</v>
      </c>
    </row>
    <row r="54" spans="1:13" ht="57.95">
      <c r="A54" s="7" t="s">
        <v>18</v>
      </c>
      <c r="B54" t="s">
        <v>19</v>
      </c>
      <c r="C54" s="14" t="s">
        <v>2931</v>
      </c>
      <c r="D54" s="4">
        <v>45726</v>
      </c>
      <c r="E54" s="7" t="s">
        <v>20</v>
      </c>
      <c r="F54" s="20" t="s">
        <v>2932</v>
      </c>
      <c r="G54" s="62" t="s">
        <v>736</v>
      </c>
      <c r="H54" s="7" t="s">
        <v>737</v>
      </c>
      <c r="I54" s="5">
        <v>119000000</v>
      </c>
      <c r="J54" s="4">
        <v>45726</v>
      </c>
      <c r="K54" s="4">
        <v>46022</v>
      </c>
      <c r="L54" s="4" t="s">
        <v>26</v>
      </c>
      <c r="M54" s="61" t="s">
        <v>2933</v>
      </c>
    </row>
    <row r="55" spans="1:13" ht="65.45">
      <c r="A55" s="7" t="s">
        <v>675</v>
      </c>
      <c r="B55" t="s">
        <v>19</v>
      </c>
      <c r="C55" s="14" t="s">
        <v>2934</v>
      </c>
      <c r="D55" s="4">
        <v>45723</v>
      </c>
      <c r="E55" s="7" t="s">
        <v>20</v>
      </c>
      <c r="F55" s="20" t="s">
        <v>2929</v>
      </c>
      <c r="G55" s="62" t="s">
        <v>678</v>
      </c>
      <c r="H55" s="7" t="s">
        <v>2935</v>
      </c>
      <c r="I55" s="5">
        <v>246925000</v>
      </c>
      <c r="J55" s="4">
        <v>45737</v>
      </c>
      <c r="K55" s="4">
        <v>46022</v>
      </c>
      <c r="L55" s="4" t="s">
        <v>26</v>
      </c>
      <c r="M55" s="61" t="s">
        <v>2936</v>
      </c>
    </row>
    <row r="56" spans="1:13" ht="78.599999999999994">
      <c r="A56" s="7" t="s">
        <v>675</v>
      </c>
      <c r="B56" t="s">
        <v>19</v>
      </c>
      <c r="C56" s="14" t="s">
        <v>2937</v>
      </c>
      <c r="D56" s="4">
        <v>45723</v>
      </c>
      <c r="E56" s="7" t="s">
        <v>20</v>
      </c>
      <c r="F56" s="20" t="s">
        <v>2938</v>
      </c>
      <c r="G56" s="62" t="s">
        <v>1142</v>
      </c>
      <c r="H56" s="7" t="s">
        <v>1143</v>
      </c>
      <c r="I56" s="5">
        <v>41650000</v>
      </c>
      <c r="J56" s="4">
        <v>45737</v>
      </c>
      <c r="K56" s="4">
        <v>46022</v>
      </c>
      <c r="L56" s="4" t="s">
        <v>26</v>
      </c>
      <c r="M56" s="61" t="s">
        <v>2939</v>
      </c>
    </row>
    <row r="57" spans="1:13" ht="65.45">
      <c r="A57" s="7" t="s">
        <v>675</v>
      </c>
      <c r="B57" t="s">
        <v>19</v>
      </c>
      <c r="C57" s="14" t="s">
        <v>2940</v>
      </c>
      <c r="D57" s="4">
        <v>45726</v>
      </c>
      <c r="E57" s="7" t="s">
        <v>20</v>
      </c>
      <c r="F57" s="20" t="s">
        <v>2941</v>
      </c>
      <c r="G57" s="62" t="s">
        <v>691</v>
      </c>
      <c r="H57" s="7" t="s">
        <v>2942</v>
      </c>
      <c r="I57" s="5">
        <v>41650000</v>
      </c>
      <c r="J57" s="4">
        <v>45726</v>
      </c>
      <c r="K57" s="4">
        <v>46022</v>
      </c>
      <c r="L57" s="4" t="s">
        <v>26</v>
      </c>
      <c r="M57" s="61" t="s">
        <v>2943</v>
      </c>
    </row>
    <row r="58" spans="1:13" ht="203.1">
      <c r="A58" s="7" t="s">
        <v>18</v>
      </c>
      <c r="B58" t="s">
        <v>19</v>
      </c>
      <c r="C58" s="14" t="s">
        <v>2944</v>
      </c>
      <c r="D58" s="4">
        <v>45727</v>
      </c>
      <c r="E58" s="7" t="s">
        <v>20</v>
      </c>
      <c r="F58" s="20" t="s">
        <v>2945</v>
      </c>
      <c r="G58" s="62" t="s">
        <v>2946</v>
      </c>
      <c r="H58" s="7" t="s">
        <v>2947</v>
      </c>
      <c r="I58" s="5">
        <v>4580000</v>
      </c>
      <c r="J58" s="4">
        <v>45727</v>
      </c>
      <c r="K58" s="4">
        <v>45777</v>
      </c>
      <c r="L58" s="4" t="s">
        <v>26</v>
      </c>
      <c r="M58" s="61" t="s">
        <v>2948</v>
      </c>
    </row>
    <row r="59" spans="1:13" ht="78.599999999999994">
      <c r="A59" s="7" t="s">
        <v>56</v>
      </c>
      <c r="B59" t="s">
        <v>19</v>
      </c>
      <c r="C59" s="14" t="s">
        <v>2949</v>
      </c>
      <c r="D59" s="4">
        <v>45728</v>
      </c>
      <c r="E59" s="7" t="s">
        <v>20</v>
      </c>
      <c r="F59" s="20" t="s">
        <v>2950</v>
      </c>
      <c r="G59" s="63" t="s">
        <v>2951</v>
      </c>
      <c r="H59" s="7" t="s">
        <v>2952</v>
      </c>
      <c r="I59" s="5">
        <v>73115242</v>
      </c>
      <c r="J59" s="4">
        <v>45733</v>
      </c>
      <c r="K59" s="4">
        <v>45838</v>
      </c>
      <c r="L59" s="4" t="s">
        <v>26</v>
      </c>
      <c r="M59" s="61" t="s">
        <v>2953</v>
      </c>
    </row>
    <row r="60" spans="1:13" ht="203.1">
      <c r="A60" s="7" t="s">
        <v>909</v>
      </c>
      <c r="B60" t="s">
        <v>19</v>
      </c>
      <c r="C60" s="14" t="s">
        <v>2954</v>
      </c>
      <c r="D60" s="4">
        <v>45736</v>
      </c>
      <c r="E60" s="7" t="s">
        <v>20</v>
      </c>
      <c r="F60" s="20" t="s">
        <v>2955</v>
      </c>
      <c r="G60" s="63" t="s">
        <v>1425</v>
      </c>
      <c r="H60" s="7" t="s">
        <v>1426</v>
      </c>
      <c r="I60" s="5">
        <v>56000000</v>
      </c>
      <c r="J60" s="4">
        <v>45748</v>
      </c>
      <c r="K60" s="4">
        <v>46022</v>
      </c>
      <c r="L60" s="4" t="s">
        <v>26</v>
      </c>
      <c r="M60" s="61" t="s">
        <v>2956</v>
      </c>
    </row>
    <row r="61" spans="1:13" ht="57.95">
      <c r="A61" s="7" t="s">
        <v>18</v>
      </c>
      <c r="B61" t="s">
        <v>19</v>
      </c>
      <c r="C61" s="14" t="s">
        <v>2957</v>
      </c>
      <c r="D61" s="4">
        <v>45736</v>
      </c>
      <c r="E61" s="7" t="s">
        <v>20</v>
      </c>
      <c r="F61" s="20" t="s">
        <v>2958</v>
      </c>
      <c r="G61" s="62" t="s">
        <v>789</v>
      </c>
      <c r="H61" s="7" t="s">
        <v>2959</v>
      </c>
      <c r="I61" s="5">
        <v>49706297</v>
      </c>
      <c r="J61" s="4">
        <v>45750</v>
      </c>
      <c r="K61" s="4">
        <v>46022</v>
      </c>
      <c r="L61" s="4" t="s">
        <v>26</v>
      </c>
      <c r="M61" s="61" t="s">
        <v>2960</v>
      </c>
    </row>
    <row r="62" spans="1:13" ht="65.45">
      <c r="A62" s="7" t="s">
        <v>1129</v>
      </c>
      <c r="B62" t="s">
        <v>19</v>
      </c>
      <c r="C62" s="14" t="s">
        <v>2961</v>
      </c>
      <c r="D62" s="4">
        <v>45736</v>
      </c>
      <c r="E62" s="7" t="s">
        <v>20</v>
      </c>
      <c r="F62" s="20" t="s">
        <v>2962</v>
      </c>
      <c r="G62" s="62" t="s">
        <v>1132</v>
      </c>
      <c r="H62" s="7" t="s">
        <v>2963</v>
      </c>
      <c r="I62" s="5">
        <v>35052640</v>
      </c>
      <c r="J62" s="4">
        <v>45757</v>
      </c>
      <c r="K62" s="4">
        <v>46022</v>
      </c>
      <c r="L62" s="4" t="s">
        <v>26</v>
      </c>
      <c r="M62" s="61" t="s">
        <v>2964</v>
      </c>
    </row>
    <row r="63" spans="1:13" ht="57.95">
      <c r="A63" s="7" t="s">
        <v>49</v>
      </c>
      <c r="B63" t="s">
        <v>260</v>
      </c>
      <c r="C63" s="14" t="s">
        <v>2965</v>
      </c>
      <c r="D63" s="4">
        <v>45737</v>
      </c>
      <c r="E63" s="7" t="s">
        <v>69</v>
      </c>
      <c r="F63" s="20" t="s">
        <v>2966</v>
      </c>
      <c r="G63" s="62" t="s">
        <v>2967</v>
      </c>
      <c r="H63" s="7" t="s">
        <v>2968</v>
      </c>
      <c r="I63" s="5">
        <v>2735810</v>
      </c>
      <c r="J63" s="4">
        <v>45737</v>
      </c>
      <c r="K63" s="4">
        <v>45743</v>
      </c>
      <c r="L63" s="4" t="s">
        <v>26</v>
      </c>
      <c r="M63" s="61" t="s">
        <v>2969</v>
      </c>
    </row>
    <row r="64" spans="1:13" ht="91.5">
      <c r="A64" s="7" t="s">
        <v>909</v>
      </c>
      <c r="B64" t="s">
        <v>19</v>
      </c>
      <c r="C64" s="14" t="s">
        <v>2970</v>
      </c>
      <c r="D64" s="4">
        <v>45743</v>
      </c>
      <c r="E64" s="7" t="s">
        <v>20</v>
      </c>
      <c r="F64" s="20" t="s">
        <v>2971</v>
      </c>
      <c r="G64" s="63" t="s">
        <v>2972</v>
      </c>
      <c r="H64" s="7" t="s">
        <v>2973</v>
      </c>
      <c r="I64" s="5">
        <v>26000000</v>
      </c>
      <c r="J64" s="4">
        <v>45748</v>
      </c>
      <c r="K64" s="4">
        <v>46022</v>
      </c>
      <c r="L64" s="4" t="s">
        <v>26</v>
      </c>
      <c r="M64" s="61" t="s">
        <v>2974</v>
      </c>
    </row>
    <row r="65" spans="1:13" ht="57.95">
      <c r="A65" s="7" t="s">
        <v>68</v>
      </c>
      <c r="B65" t="s">
        <v>19</v>
      </c>
      <c r="C65" s="14" t="s">
        <v>2975</v>
      </c>
      <c r="D65" s="4">
        <v>45737</v>
      </c>
      <c r="E65" s="7" t="s">
        <v>20</v>
      </c>
      <c r="F65" s="20" t="s">
        <v>2976</v>
      </c>
      <c r="G65" s="63" t="s">
        <v>885</v>
      </c>
      <c r="H65" s="7" t="s">
        <v>2977</v>
      </c>
      <c r="I65" s="5">
        <v>20000000</v>
      </c>
      <c r="J65" s="4">
        <v>45748</v>
      </c>
      <c r="K65" s="4">
        <v>46022</v>
      </c>
      <c r="L65" s="4" t="s">
        <v>26</v>
      </c>
      <c r="M65" s="61" t="s">
        <v>2978</v>
      </c>
    </row>
    <row r="66" spans="1:13" ht="78.599999999999994">
      <c r="A66" s="7" t="s">
        <v>909</v>
      </c>
      <c r="B66" t="s">
        <v>19</v>
      </c>
      <c r="C66" s="14" t="s">
        <v>2979</v>
      </c>
      <c r="D66" s="4">
        <v>45741</v>
      </c>
      <c r="E66" s="7" t="s">
        <v>20</v>
      </c>
      <c r="F66" s="20" t="s">
        <v>2980</v>
      </c>
      <c r="G66" s="63" t="s">
        <v>1444</v>
      </c>
      <c r="H66" s="7" t="s">
        <v>1445</v>
      </c>
      <c r="I66" s="5">
        <v>44000000</v>
      </c>
      <c r="J66" s="4">
        <v>45748</v>
      </c>
      <c r="K66" s="4">
        <v>46022</v>
      </c>
      <c r="L66" s="4" t="s">
        <v>26</v>
      </c>
      <c r="M66" s="61" t="s">
        <v>2981</v>
      </c>
    </row>
    <row r="67" spans="1:13" ht="65.45">
      <c r="A67" s="7" t="s">
        <v>909</v>
      </c>
      <c r="B67" t="s">
        <v>19</v>
      </c>
      <c r="C67" s="14" t="s">
        <v>2982</v>
      </c>
      <c r="D67" s="4">
        <v>45742</v>
      </c>
      <c r="E67" s="7" t="s">
        <v>20</v>
      </c>
      <c r="F67" s="20" t="s">
        <v>2983</v>
      </c>
      <c r="G67" s="63" t="s">
        <v>2984</v>
      </c>
      <c r="H67" s="7" t="s">
        <v>2985</v>
      </c>
      <c r="I67" s="5">
        <v>60966667</v>
      </c>
      <c r="J67" s="4">
        <v>45748</v>
      </c>
      <c r="K67" s="4">
        <v>45962</v>
      </c>
      <c r="L67" s="4" t="s">
        <v>26</v>
      </c>
      <c r="M67" s="61" t="s">
        <v>2986</v>
      </c>
    </row>
    <row r="68" spans="1:13" ht="78.599999999999994">
      <c r="A68" s="7" t="s">
        <v>18</v>
      </c>
      <c r="B68" t="s">
        <v>19</v>
      </c>
      <c r="C68" s="14" t="s">
        <v>2987</v>
      </c>
      <c r="D68" s="4">
        <v>45743</v>
      </c>
      <c r="E68" s="7" t="s">
        <v>20</v>
      </c>
      <c r="F68" s="20" t="s">
        <v>2988</v>
      </c>
      <c r="G68" s="62" t="s">
        <v>2989</v>
      </c>
      <c r="H68" s="7" t="s">
        <v>2990</v>
      </c>
      <c r="I68" s="5">
        <v>23800000</v>
      </c>
      <c r="J68" s="4">
        <v>45743</v>
      </c>
      <c r="K68" s="4">
        <v>46022</v>
      </c>
      <c r="L68" s="4" t="s">
        <v>26</v>
      </c>
      <c r="M68" s="61" t="s">
        <v>2991</v>
      </c>
    </row>
    <row r="69" spans="1:13" ht="91.5">
      <c r="A69" s="7" t="s">
        <v>68</v>
      </c>
      <c r="B69" t="s">
        <v>19</v>
      </c>
      <c r="C69" s="14" t="s">
        <v>2992</v>
      </c>
      <c r="D69" s="4">
        <v>45744</v>
      </c>
      <c r="E69" s="7" t="s">
        <v>20</v>
      </c>
      <c r="F69" s="20" t="s">
        <v>2993</v>
      </c>
      <c r="G69" s="62" t="s">
        <v>810</v>
      </c>
      <c r="H69" s="7" t="s">
        <v>2825</v>
      </c>
      <c r="I69" s="5">
        <v>1883662436</v>
      </c>
      <c r="J69" s="4">
        <v>45744</v>
      </c>
      <c r="K69" s="4">
        <v>46387</v>
      </c>
      <c r="L69" s="4" t="s">
        <v>40</v>
      </c>
      <c r="M69" s="61" t="s">
        <v>2994</v>
      </c>
    </row>
    <row r="70" spans="1:13" ht="57.95">
      <c r="A70" s="7" t="s">
        <v>68</v>
      </c>
      <c r="B70" t="s">
        <v>19</v>
      </c>
      <c r="C70" s="14" t="s">
        <v>2995</v>
      </c>
      <c r="D70" s="4">
        <v>45747</v>
      </c>
      <c r="E70" s="7" t="s">
        <v>20</v>
      </c>
      <c r="F70" s="20" t="s">
        <v>2996</v>
      </c>
      <c r="G70" s="63" t="s">
        <v>2997</v>
      </c>
      <c r="H70" s="7" t="s">
        <v>2998</v>
      </c>
      <c r="I70" s="5">
        <v>18400000</v>
      </c>
      <c r="J70" s="4">
        <v>45747</v>
      </c>
      <c r="K70" s="4">
        <v>45991</v>
      </c>
      <c r="L70" s="4" t="s">
        <v>26</v>
      </c>
      <c r="M70" s="61" t="s">
        <v>2999</v>
      </c>
    </row>
    <row r="71" spans="1:13" ht="104.45">
      <c r="A71" s="7" t="s">
        <v>3000</v>
      </c>
      <c r="B71" t="s">
        <v>19</v>
      </c>
      <c r="C71" s="14" t="s">
        <v>3001</v>
      </c>
      <c r="D71" s="4">
        <v>45748</v>
      </c>
      <c r="E71" s="7" t="s">
        <v>20</v>
      </c>
      <c r="F71" s="20" t="s">
        <v>3002</v>
      </c>
      <c r="G71" s="63" t="s">
        <v>3003</v>
      </c>
      <c r="H71" s="7" t="s">
        <v>3004</v>
      </c>
      <c r="I71" s="5">
        <v>22500000</v>
      </c>
      <c r="J71" s="4">
        <v>45748</v>
      </c>
      <c r="K71" s="4">
        <v>46022</v>
      </c>
      <c r="L71" s="4" t="s">
        <v>26</v>
      </c>
      <c r="M71" s="61" t="s">
        <v>3005</v>
      </c>
    </row>
    <row r="72" spans="1:13" ht="57.95">
      <c r="A72" s="7" t="s">
        <v>924</v>
      </c>
      <c r="B72" t="s">
        <v>19</v>
      </c>
      <c r="C72" s="14" t="s">
        <v>3006</v>
      </c>
      <c r="D72" s="4">
        <v>45751</v>
      </c>
      <c r="E72" s="7" t="s">
        <v>20</v>
      </c>
      <c r="F72" s="20" t="s">
        <v>3007</v>
      </c>
      <c r="G72" s="62" t="s">
        <v>927</v>
      </c>
      <c r="H72" s="7" t="s">
        <v>928</v>
      </c>
      <c r="I72" s="5">
        <v>13000000</v>
      </c>
      <c r="J72" s="4">
        <v>45751</v>
      </c>
      <c r="K72" s="4">
        <v>46477</v>
      </c>
      <c r="L72" s="4" t="s">
        <v>40</v>
      </c>
      <c r="M72" s="61" t="s">
        <v>3008</v>
      </c>
    </row>
    <row r="73" spans="1:13" ht="130.5">
      <c r="A73" s="7" t="s">
        <v>909</v>
      </c>
      <c r="B73" t="s">
        <v>19</v>
      </c>
      <c r="C73" s="14" t="s">
        <v>3009</v>
      </c>
      <c r="D73" s="4">
        <v>45755</v>
      </c>
      <c r="E73" s="7" t="s">
        <v>20</v>
      </c>
      <c r="F73" s="20" t="s">
        <v>3010</v>
      </c>
      <c r="G73" s="63" t="s">
        <v>3011</v>
      </c>
      <c r="H73" s="7" t="s">
        <v>3012</v>
      </c>
      <c r="I73" s="5">
        <v>59976000</v>
      </c>
      <c r="J73" s="4">
        <v>45757</v>
      </c>
      <c r="K73" s="4">
        <v>46022</v>
      </c>
      <c r="L73" s="4" t="s">
        <v>26</v>
      </c>
      <c r="M73" s="61" t="s">
        <v>3013</v>
      </c>
    </row>
    <row r="74" spans="1:13" ht="57.95">
      <c r="A74" s="7" t="s">
        <v>807</v>
      </c>
      <c r="B74" t="s">
        <v>19</v>
      </c>
      <c r="C74" s="14" t="s">
        <v>3014</v>
      </c>
      <c r="D74" s="4">
        <v>45756</v>
      </c>
      <c r="E74" s="7" t="s">
        <v>740</v>
      </c>
      <c r="F74" s="20" t="s">
        <v>3015</v>
      </c>
      <c r="G74" s="62" t="s">
        <v>1707</v>
      </c>
      <c r="H74" s="7" t="s">
        <v>3016</v>
      </c>
      <c r="I74" s="5">
        <v>359942845</v>
      </c>
      <c r="J74" s="4">
        <v>45756</v>
      </c>
      <c r="K74" s="4">
        <v>46486</v>
      </c>
      <c r="L74" s="4" t="s">
        <v>40</v>
      </c>
      <c r="M74" s="61" t="s">
        <v>3017</v>
      </c>
    </row>
    <row r="75" spans="1:13" ht="104.45">
      <c r="A75" s="7" t="s">
        <v>909</v>
      </c>
      <c r="B75" t="s">
        <v>19</v>
      </c>
      <c r="C75" s="14" t="s">
        <v>3018</v>
      </c>
      <c r="D75" s="4">
        <v>45758</v>
      </c>
      <c r="E75" s="7" t="s">
        <v>20</v>
      </c>
      <c r="F75" s="20" t="s">
        <v>1666</v>
      </c>
      <c r="G75" s="62" t="s">
        <v>968</v>
      </c>
      <c r="H75" s="7" t="s">
        <v>3019</v>
      </c>
      <c r="I75" s="5">
        <v>400000000</v>
      </c>
      <c r="J75" s="4">
        <v>45762</v>
      </c>
      <c r="K75" s="4">
        <v>46491</v>
      </c>
      <c r="L75" s="4" t="s">
        <v>40</v>
      </c>
      <c r="M75" s="61" t="s">
        <v>3020</v>
      </c>
    </row>
    <row r="76" spans="1:13" ht="104.45">
      <c r="A76" s="7" t="s">
        <v>909</v>
      </c>
      <c r="B76" t="s">
        <v>19</v>
      </c>
      <c r="C76" s="14" t="s">
        <v>3021</v>
      </c>
      <c r="D76" s="4">
        <v>45758</v>
      </c>
      <c r="E76" s="7" t="s">
        <v>20</v>
      </c>
      <c r="F76" s="20" t="s">
        <v>1666</v>
      </c>
      <c r="G76" s="62" t="s">
        <v>916</v>
      </c>
      <c r="H76" s="7" t="s">
        <v>917</v>
      </c>
      <c r="I76" s="5">
        <v>400000000</v>
      </c>
      <c r="J76" s="4">
        <v>45768</v>
      </c>
      <c r="K76" s="4">
        <v>46497</v>
      </c>
      <c r="L76" s="4" t="s">
        <v>40</v>
      </c>
      <c r="M76" s="61" t="s">
        <v>3022</v>
      </c>
    </row>
    <row r="77" spans="1:13" ht="104.45">
      <c r="A77" s="7" t="s">
        <v>909</v>
      </c>
      <c r="B77" t="s">
        <v>19</v>
      </c>
      <c r="C77" s="14" t="s">
        <v>3023</v>
      </c>
      <c r="D77" s="4">
        <v>45758</v>
      </c>
      <c r="E77" s="7" t="s">
        <v>20</v>
      </c>
      <c r="F77" s="20" t="s">
        <v>1666</v>
      </c>
      <c r="G77" s="62" t="s">
        <v>950</v>
      </c>
      <c r="H77" s="7" t="s">
        <v>951</v>
      </c>
      <c r="I77" s="5">
        <v>178500000</v>
      </c>
      <c r="J77" s="4">
        <v>45762</v>
      </c>
      <c r="K77" s="4">
        <v>46126</v>
      </c>
      <c r="L77" s="4" t="s">
        <v>26</v>
      </c>
      <c r="M77" s="61" t="s">
        <v>3024</v>
      </c>
    </row>
    <row r="78" spans="1:13" ht="104.45">
      <c r="A78" s="7" t="s">
        <v>909</v>
      </c>
      <c r="B78" t="s">
        <v>19</v>
      </c>
      <c r="C78" s="14" t="s">
        <v>3025</v>
      </c>
      <c r="D78" s="4">
        <v>45758</v>
      </c>
      <c r="E78" s="7" t="s">
        <v>20</v>
      </c>
      <c r="F78" s="20" t="s">
        <v>1666</v>
      </c>
      <c r="G78" s="62" t="s">
        <v>964</v>
      </c>
      <c r="H78" s="7" t="s">
        <v>3026</v>
      </c>
      <c r="I78" s="5">
        <v>400000000</v>
      </c>
      <c r="J78" s="4">
        <v>45762</v>
      </c>
      <c r="K78" s="4">
        <v>46491</v>
      </c>
      <c r="L78" s="4" t="s">
        <v>40</v>
      </c>
      <c r="M78" s="61" t="s">
        <v>3027</v>
      </c>
    </row>
    <row r="79" spans="1:13" ht="104.45">
      <c r="A79" s="7" t="s">
        <v>909</v>
      </c>
      <c r="B79" t="s">
        <v>19</v>
      </c>
      <c r="C79" s="14" t="s">
        <v>3028</v>
      </c>
      <c r="D79" s="4">
        <v>45758</v>
      </c>
      <c r="E79" s="7" t="s">
        <v>20</v>
      </c>
      <c r="F79" s="20" t="s">
        <v>1666</v>
      </c>
      <c r="G79" s="62" t="s">
        <v>973</v>
      </c>
      <c r="H79" s="7" t="s">
        <v>974</v>
      </c>
      <c r="I79" s="5">
        <v>178500000</v>
      </c>
      <c r="J79" s="4">
        <v>45768</v>
      </c>
      <c r="K79" s="4">
        <v>46132</v>
      </c>
      <c r="L79" s="4" t="s">
        <v>26</v>
      </c>
      <c r="M79" s="61" t="s">
        <v>3029</v>
      </c>
    </row>
    <row r="80" spans="1:13" ht="104.45">
      <c r="A80" s="7" t="s">
        <v>909</v>
      </c>
      <c r="B80" t="s">
        <v>19</v>
      </c>
      <c r="C80" s="14" t="s">
        <v>3030</v>
      </c>
      <c r="D80" s="4">
        <v>45758</v>
      </c>
      <c r="E80" s="7" t="s">
        <v>20</v>
      </c>
      <c r="F80" s="20" t="s">
        <v>1666</v>
      </c>
      <c r="G80" s="62" t="s">
        <v>3031</v>
      </c>
      <c r="H80" s="7" t="s">
        <v>3032</v>
      </c>
      <c r="I80" s="5">
        <v>400000000</v>
      </c>
      <c r="J80" s="4">
        <v>45758</v>
      </c>
      <c r="K80" s="4">
        <v>46487</v>
      </c>
      <c r="L80" s="4" t="s">
        <v>40</v>
      </c>
      <c r="M80" s="61" t="s">
        <v>3033</v>
      </c>
    </row>
    <row r="81" spans="1:13" ht="104.45">
      <c r="A81" s="7" t="s">
        <v>909</v>
      </c>
      <c r="B81" t="s">
        <v>19</v>
      </c>
      <c r="C81" s="14" t="s">
        <v>3034</v>
      </c>
      <c r="D81" s="4">
        <v>45757</v>
      </c>
      <c r="E81" s="7" t="s">
        <v>20</v>
      </c>
      <c r="F81" s="20" t="s">
        <v>1666</v>
      </c>
      <c r="G81" s="62" t="s">
        <v>959</v>
      </c>
      <c r="H81" s="7" t="s">
        <v>960</v>
      </c>
      <c r="I81" s="5">
        <v>178500000</v>
      </c>
      <c r="J81" s="4">
        <v>45762</v>
      </c>
      <c r="K81" s="4">
        <v>46126</v>
      </c>
      <c r="L81" s="4" t="s">
        <v>26</v>
      </c>
      <c r="M81" s="61" t="s">
        <v>3035</v>
      </c>
    </row>
    <row r="82" spans="1:13" ht="104.45">
      <c r="A82" s="7" t="s">
        <v>909</v>
      </c>
      <c r="B82" t="s">
        <v>19</v>
      </c>
      <c r="C82" s="14" t="s">
        <v>3036</v>
      </c>
      <c r="D82" s="4">
        <v>45757</v>
      </c>
      <c r="E82" s="7" t="s">
        <v>20</v>
      </c>
      <c r="F82" s="20" t="s">
        <v>1666</v>
      </c>
      <c r="G82" s="62" t="s">
        <v>912</v>
      </c>
      <c r="H82" s="7" t="s">
        <v>913</v>
      </c>
      <c r="I82" s="5">
        <v>400000000</v>
      </c>
      <c r="J82" s="4">
        <v>45766</v>
      </c>
      <c r="K82" s="4">
        <v>46495</v>
      </c>
      <c r="L82" s="4" t="s">
        <v>40</v>
      </c>
      <c r="M82" s="61" t="s">
        <v>3037</v>
      </c>
    </row>
    <row r="83" spans="1:13" ht="104.45">
      <c r="A83" s="7" t="s">
        <v>909</v>
      </c>
      <c r="B83" t="s">
        <v>19</v>
      </c>
      <c r="C83" s="14" t="s">
        <v>3038</v>
      </c>
      <c r="D83" s="4">
        <v>45758</v>
      </c>
      <c r="E83" s="7" t="s">
        <v>20</v>
      </c>
      <c r="F83" s="20" t="s">
        <v>1666</v>
      </c>
      <c r="G83" s="62" t="s">
        <v>942</v>
      </c>
      <c r="H83" s="7" t="s">
        <v>943</v>
      </c>
      <c r="I83" s="5">
        <v>400000000</v>
      </c>
      <c r="J83" s="4">
        <v>45761</v>
      </c>
      <c r="K83" s="4">
        <v>46490</v>
      </c>
      <c r="L83" s="4" t="s">
        <v>40</v>
      </c>
      <c r="M83" s="61" t="s">
        <v>3039</v>
      </c>
    </row>
    <row r="84" spans="1:13" ht="104.45">
      <c r="A84" s="7" t="s">
        <v>909</v>
      </c>
      <c r="B84" t="s">
        <v>19</v>
      </c>
      <c r="C84" s="14" t="s">
        <v>3040</v>
      </c>
      <c r="D84" s="4">
        <v>45757</v>
      </c>
      <c r="E84" s="7" t="s">
        <v>20</v>
      </c>
      <c r="F84" s="20" t="s">
        <v>1666</v>
      </c>
      <c r="G84" s="62" t="s">
        <v>3041</v>
      </c>
      <c r="H84" s="7" t="s">
        <v>3042</v>
      </c>
      <c r="I84" s="5">
        <v>400000000</v>
      </c>
      <c r="J84" s="4">
        <v>45770</v>
      </c>
      <c r="K84" s="4">
        <v>46499</v>
      </c>
      <c r="L84" s="4" t="s">
        <v>40</v>
      </c>
      <c r="M84" s="61" t="s">
        <v>3043</v>
      </c>
    </row>
    <row r="85" spans="1:13" ht="104.45">
      <c r="A85" s="7" t="s">
        <v>909</v>
      </c>
      <c r="B85" t="s">
        <v>19</v>
      </c>
      <c r="C85" s="14" t="s">
        <v>3044</v>
      </c>
      <c r="D85" s="4">
        <v>45758</v>
      </c>
      <c r="E85" s="7" t="s">
        <v>20</v>
      </c>
      <c r="F85" s="20" t="s">
        <v>1666</v>
      </c>
      <c r="G85" s="62" t="s">
        <v>988</v>
      </c>
      <c r="H85" s="7" t="s">
        <v>3045</v>
      </c>
      <c r="I85" s="5">
        <v>400000000</v>
      </c>
      <c r="J85" s="4">
        <v>45777</v>
      </c>
      <c r="K85" s="4">
        <v>46506</v>
      </c>
      <c r="L85" s="4" t="s">
        <v>40</v>
      </c>
      <c r="M85" s="61" t="s">
        <v>3046</v>
      </c>
    </row>
    <row r="86" spans="1:13" ht="104.45">
      <c r="A86" s="7" t="s">
        <v>909</v>
      </c>
      <c r="B86" t="s">
        <v>19</v>
      </c>
      <c r="C86" s="14" t="s">
        <v>3047</v>
      </c>
      <c r="D86" s="4">
        <v>45758</v>
      </c>
      <c r="E86" s="7" t="s">
        <v>20</v>
      </c>
      <c r="F86" s="20" t="s">
        <v>1666</v>
      </c>
      <c r="G86" s="62" t="s">
        <v>946</v>
      </c>
      <c r="H86" s="7" t="s">
        <v>3048</v>
      </c>
      <c r="I86" s="5">
        <v>400000000</v>
      </c>
      <c r="J86" s="4">
        <v>45762</v>
      </c>
      <c r="K86" s="4">
        <v>46491</v>
      </c>
      <c r="L86" s="4" t="s">
        <v>40</v>
      </c>
      <c r="M86" s="61" t="s">
        <v>3049</v>
      </c>
    </row>
    <row r="87" spans="1:13" ht="57.95">
      <c r="A87" s="7" t="s">
        <v>18</v>
      </c>
      <c r="B87" t="s">
        <v>19</v>
      </c>
      <c r="C87" s="14" t="s">
        <v>3050</v>
      </c>
      <c r="D87" s="4">
        <v>45762</v>
      </c>
      <c r="E87" s="7" t="s">
        <v>20</v>
      </c>
      <c r="F87" s="20" t="s">
        <v>3051</v>
      </c>
      <c r="G87" s="62" t="s">
        <v>1349</v>
      </c>
      <c r="H87" s="7" t="s">
        <v>1350</v>
      </c>
      <c r="I87" s="5">
        <v>1855261</v>
      </c>
      <c r="J87" s="4">
        <v>45768</v>
      </c>
      <c r="K87" s="4">
        <v>45782</v>
      </c>
      <c r="L87" s="4" t="s">
        <v>26</v>
      </c>
      <c r="M87" s="61" t="s">
        <v>3052</v>
      </c>
    </row>
    <row r="88" spans="1:13" ht="104.45">
      <c r="A88" s="7" t="s">
        <v>49</v>
      </c>
      <c r="B88" t="s">
        <v>19</v>
      </c>
      <c r="C88" s="14" t="s">
        <v>3053</v>
      </c>
      <c r="D88" s="4">
        <v>45768</v>
      </c>
      <c r="E88" s="7" t="s">
        <v>3054</v>
      </c>
      <c r="F88" s="20" t="s">
        <v>3055</v>
      </c>
      <c r="G88" s="62" t="s">
        <v>3056</v>
      </c>
      <c r="H88" s="7" t="s">
        <v>3057</v>
      </c>
      <c r="I88" s="5">
        <v>8567464650</v>
      </c>
      <c r="J88" s="4">
        <v>45776</v>
      </c>
      <c r="K88" s="4">
        <v>46865</v>
      </c>
      <c r="L88" s="4" t="s">
        <v>40</v>
      </c>
      <c r="M88" s="61" t="s">
        <v>3058</v>
      </c>
    </row>
    <row r="89" spans="1:13" ht="117.6">
      <c r="A89" s="7" t="s">
        <v>770</v>
      </c>
      <c r="B89" t="s">
        <v>260</v>
      </c>
      <c r="C89" s="14" t="s">
        <v>3059</v>
      </c>
      <c r="D89" s="4">
        <v>45768</v>
      </c>
      <c r="E89" s="7" t="s">
        <v>20</v>
      </c>
      <c r="F89" s="20" t="s">
        <v>3060</v>
      </c>
      <c r="G89" s="62" t="s">
        <v>3061</v>
      </c>
      <c r="H89" s="7" t="s">
        <v>3062</v>
      </c>
      <c r="I89" s="5">
        <v>5867995</v>
      </c>
      <c r="J89" s="4">
        <v>45768</v>
      </c>
      <c r="K89" s="4">
        <v>45828</v>
      </c>
      <c r="L89" s="4" t="s">
        <v>26</v>
      </c>
      <c r="M89" s="61" t="s">
        <v>3063</v>
      </c>
    </row>
    <row r="90" spans="1:13" ht="65.45">
      <c r="A90" s="7" t="s">
        <v>128</v>
      </c>
      <c r="B90" t="s">
        <v>19</v>
      </c>
      <c r="C90" s="14" t="s">
        <v>3064</v>
      </c>
      <c r="D90" s="4">
        <v>45768</v>
      </c>
      <c r="E90" s="7" t="s">
        <v>69</v>
      </c>
      <c r="F90" s="20" t="s">
        <v>3065</v>
      </c>
      <c r="G90" s="62" t="s">
        <v>131</v>
      </c>
      <c r="H90" s="7" t="s">
        <v>132</v>
      </c>
      <c r="I90" s="5">
        <v>37115213</v>
      </c>
      <c r="J90" s="4">
        <v>45768</v>
      </c>
      <c r="K90" s="4">
        <v>45797</v>
      </c>
      <c r="L90" s="4" t="s">
        <v>26</v>
      </c>
      <c r="M90" s="61" t="s">
        <v>3066</v>
      </c>
    </row>
    <row r="91" spans="1:13" ht="57.95">
      <c r="A91" s="7" t="s">
        <v>18</v>
      </c>
      <c r="B91" t="s">
        <v>19</v>
      </c>
      <c r="C91" s="14" t="s">
        <v>3067</v>
      </c>
      <c r="D91" s="4">
        <v>45775</v>
      </c>
      <c r="E91" s="7" t="s">
        <v>20</v>
      </c>
      <c r="F91" s="20" t="s">
        <v>3068</v>
      </c>
      <c r="G91" s="62" t="s">
        <v>3069</v>
      </c>
      <c r="H91" s="7" t="s">
        <v>3070</v>
      </c>
      <c r="I91" s="5">
        <v>143735340</v>
      </c>
      <c r="J91" s="4">
        <v>45775</v>
      </c>
      <c r="K91" s="4">
        <v>45835</v>
      </c>
      <c r="L91" s="4" t="s">
        <v>26</v>
      </c>
      <c r="M91" s="61" t="s">
        <v>3071</v>
      </c>
    </row>
    <row r="92" spans="1:13" ht="104.45">
      <c r="A92" s="7" t="s">
        <v>18</v>
      </c>
      <c r="B92" t="s">
        <v>19</v>
      </c>
      <c r="C92" s="14" t="s">
        <v>3072</v>
      </c>
      <c r="D92" s="4">
        <v>45775</v>
      </c>
      <c r="E92" s="7" t="s">
        <v>20</v>
      </c>
      <c r="F92" s="20" t="s">
        <v>3073</v>
      </c>
      <c r="G92" s="62" t="s">
        <v>3074</v>
      </c>
      <c r="H92" s="7" t="s">
        <v>3075</v>
      </c>
      <c r="I92" s="5">
        <v>700000000</v>
      </c>
      <c r="J92" s="4">
        <v>45790</v>
      </c>
      <c r="K92" s="4">
        <v>46387</v>
      </c>
      <c r="L92" s="4" t="s">
        <v>40</v>
      </c>
      <c r="M92" s="61" t="s">
        <v>3076</v>
      </c>
    </row>
    <row r="93" spans="1:13" ht="57.95">
      <c r="A93" s="7" t="s">
        <v>1537</v>
      </c>
      <c r="B93" t="s">
        <v>29</v>
      </c>
      <c r="C93" s="14" t="s">
        <v>3077</v>
      </c>
      <c r="D93" s="4">
        <v>45776</v>
      </c>
      <c r="E93" s="7" t="s">
        <v>20</v>
      </c>
      <c r="F93" s="20" t="s">
        <v>3078</v>
      </c>
      <c r="G93" s="62" t="s">
        <v>891</v>
      </c>
      <c r="H93" s="7" t="s">
        <v>3079</v>
      </c>
      <c r="I93" s="5">
        <v>1321985734</v>
      </c>
      <c r="J93" s="4">
        <v>45786</v>
      </c>
      <c r="K93" s="4">
        <v>45838</v>
      </c>
      <c r="L93" s="4" t="s">
        <v>26</v>
      </c>
      <c r="M93" s="61" t="s">
        <v>3080</v>
      </c>
    </row>
    <row r="94" spans="1:13" ht="78.599999999999994">
      <c r="A94" s="7" t="s">
        <v>49</v>
      </c>
      <c r="B94" t="s">
        <v>29</v>
      </c>
      <c r="C94" s="14" t="s">
        <v>3081</v>
      </c>
      <c r="D94" s="4">
        <v>45777</v>
      </c>
      <c r="E94" s="7" t="s">
        <v>3082</v>
      </c>
      <c r="F94" s="20" t="s">
        <v>3083</v>
      </c>
      <c r="G94" s="62" t="s">
        <v>3084</v>
      </c>
      <c r="H94" s="7" t="s">
        <v>3085</v>
      </c>
      <c r="I94" s="5">
        <v>7496684322</v>
      </c>
      <c r="J94" s="4">
        <v>45778</v>
      </c>
      <c r="K94" s="4">
        <v>46873</v>
      </c>
      <c r="L94" s="4" t="s">
        <v>40</v>
      </c>
      <c r="M94" s="61" t="s">
        <v>3086</v>
      </c>
    </row>
    <row r="95" spans="1:13" ht="78.599999999999994">
      <c r="A95" s="7" t="s">
        <v>18</v>
      </c>
      <c r="B95" t="s">
        <v>19</v>
      </c>
      <c r="C95" s="14" t="s">
        <v>3087</v>
      </c>
      <c r="D95" s="4">
        <v>45777</v>
      </c>
      <c r="E95" s="7" t="s">
        <v>20</v>
      </c>
      <c r="F95" s="20" t="s">
        <v>3088</v>
      </c>
      <c r="G95" s="62" t="s">
        <v>3089</v>
      </c>
      <c r="H95" s="7" t="s">
        <v>3090</v>
      </c>
      <c r="I95" s="5">
        <v>146053984</v>
      </c>
      <c r="J95" s="4">
        <v>45778</v>
      </c>
      <c r="K95" s="4">
        <v>46507</v>
      </c>
      <c r="L95" s="4" t="s">
        <v>40</v>
      </c>
      <c r="M95" s="61" t="s">
        <v>3091</v>
      </c>
    </row>
    <row r="96" spans="1:13" ht="57.95">
      <c r="A96" s="7" t="s">
        <v>1428</v>
      </c>
      <c r="B96" t="s">
        <v>19</v>
      </c>
      <c r="C96" s="14" t="s">
        <v>3092</v>
      </c>
      <c r="D96" s="4">
        <v>45777</v>
      </c>
      <c r="E96" s="7" t="s">
        <v>20</v>
      </c>
      <c r="F96" s="20" t="s">
        <v>3093</v>
      </c>
      <c r="G96" s="62" t="s">
        <v>864</v>
      </c>
      <c r="H96" s="7" t="s">
        <v>865</v>
      </c>
      <c r="I96" s="5">
        <v>13090000</v>
      </c>
      <c r="J96" s="4">
        <v>45783</v>
      </c>
      <c r="K96" s="4">
        <v>45807</v>
      </c>
      <c r="L96" s="4" t="s">
        <v>26</v>
      </c>
      <c r="M96" s="61" t="s">
        <v>3094</v>
      </c>
    </row>
    <row r="97" spans="1:13" ht="104.45">
      <c r="A97" s="7" t="s">
        <v>909</v>
      </c>
      <c r="B97" t="s">
        <v>19</v>
      </c>
      <c r="C97" s="14" t="s">
        <v>3095</v>
      </c>
      <c r="D97" s="4">
        <v>45777</v>
      </c>
      <c r="E97" s="7" t="s">
        <v>20</v>
      </c>
      <c r="F97" s="20" t="s">
        <v>1666</v>
      </c>
      <c r="G97" s="62" t="s">
        <v>1050</v>
      </c>
      <c r="H97" s="7" t="s">
        <v>3096</v>
      </c>
      <c r="I97" s="5">
        <v>400000000</v>
      </c>
      <c r="J97" s="4">
        <v>45779</v>
      </c>
      <c r="K97" s="4">
        <v>46508</v>
      </c>
      <c r="L97" s="4" t="s">
        <v>40</v>
      </c>
      <c r="M97" s="61" t="s">
        <v>3097</v>
      </c>
    </row>
    <row r="98" spans="1:13" ht="78.599999999999994">
      <c r="A98" s="7" t="s">
        <v>49</v>
      </c>
      <c r="B98" t="s">
        <v>260</v>
      </c>
      <c r="C98" s="14" t="s">
        <v>3098</v>
      </c>
      <c r="D98" s="4">
        <v>45777</v>
      </c>
      <c r="E98" s="7" t="s">
        <v>20</v>
      </c>
      <c r="F98" s="20" t="s">
        <v>3099</v>
      </c>
      <c r="G98" s="62" t="s">
        <v>880</v>
      </c>
      <c r="H98" s="7" t="s">
        <v>3100</v>
      </c>
      <c r="I98" s="5">
        <v>1675800</v>
      </c>
      <c r="J98" s="4">
        <v>45777</v>
      </c>
      <c r="K98" s="4">
        <v>46873</v>
      </c>
      <c r="L98" s="4" t="s">
        <v>40</v>
      </c>
      <c r="M98" s="61" t="s">
        <v>3101</v>
      </c>
    </row>
    <row r="99" spans="1:13" ht="104.45">
      <c r="A99" s="7" t="s">
        <v>909</v>
      </c>
      <c r="B99" t="s">
        <v>19</v>
      </c>
      <c r="C99" s="14" t="s">
        <v>3102</v>
      </c>
      <c r="D99" s="4">
        <v>45777</v>
      </c>
      <c r="E99" s="7" t="s">
        <v>20</v>
      </c>
      <c r="F99" s="20" t="s">
        <v>1666</v>
      </c>
      <c r="G99" s="62" t="s">
        <v>1117</v>
      </c>
      <c r="H99" s="7" t="s">
        <v>3103</v>
      </c>
      <c r="I99" s="5">
        <v>1000000000</v>
      </c>
      <c r="J99" s="4">
        <v>45779</v>
      </c>
      <c r="K99" s="4">
        <v>46508</v>
      </c>
      <c r="L99" s="4" t="s">
        <v>40</v>
      </c>
      <c r="M99" s="61" t="s">
        <v>3104</v>
      </c>
    </row>
    <row r="100" spans="1:13" ht="57.95">
      <c r="A100" s="7" t="s">
        <v>49</v>
      </c>
      <c r="B100" t="s">
        <v>19</v>
      </c>
      <c r="C100" s="14" t="s">
        <v>3105</v>
      </c>
      <c r="D100" s="4">
        <v>45785</v>
      </c>
      <c r="E100" s="7" t="s">
        <v>69</v>
      </c>
      <c r="F100" s="20" t="s">
        <v>3106</v>
      </c>
      <c r="G100" s="62" t="s">
        <v>3107</v>
      </c>
      <c r="H100" s="7" t="s">
        <v>3108</v>
      </c>
      <c r="I100" s="5">
        <v>31761100</v>
      </c>
      <c r="J100" s="4">
        <v>45785</v>
      </c>
      <c r="K100" s="4">
        <v>45800</v>
      </c>
      <c r="L100" s="4" t="s">
        <v>26</v>
      </c>
      <c r="M100" s="61" t="s">
        <v>3109</v>
      </c>
    </row>
    <row r="101" spans="1:13" ht="104.45">
      <c r="A101" s="7" t="s">
        <v>909</v>
      </c>
      <c r="B101" t="s">
        <v>19</v>
      </c>
      <c r="C101" s="14" t="s">
        <v>3110</v>
      </c>
      <c r="D101" s="4">
        <v>45777</v>
      </c>
      <c r="E101" s="7" t="s">
        <v>20</v>
      </c>
      <c r="F101" s="20" t="s">
        <v>1666</v>
      </c>
      <c r="G101" s="62" t="s">
        <v>1184</v>
      </c>
      <c r="H101" s="7" t="s">
        <v>1185</v>
      </c>
      <c r="I101" s="5">
        <v>1000000000</v>
      </c>
      <c r="J101" s="4">
        <v>45798</v>
      </c>
      <c r="K101" s="4">
        <v>46527</v>
      </c>
      <c r="L101" s="4" t="s">
        <v>40</v>
      </c>
      <c r="M101" s="61" t="s">
        <v>3111</v>
      </c>
    </row>
    <row r="102" spans="1:13" ht="104.45">
      <c r="A102" s="7" t="s">
        <v>909</v>
      </c>
      <c r="B102" t="s">
        <v>19</v>
      </c>
      <c r="C102" s="14" t="s">
        <v>3112</v>
      </c>
      <c r="D102" s="4">
        <v>45777</v>
      </c>
      <c r="E102" s="7" t="s">
        <v>20</v>
      </c>
      <c r="F102" s="20" t="s">
        <v>1666</v>
      </c>
      <c r="G102" s="62" t="s">
        <v>1067</v>
      </c>
      <c r="H102" s="7" t="s">
        <v>1068</v>
      </c>
      <c r="I102" s="5">
        <v>1000000000</v>
      </c>
      <c r="J102" s="4">
        <v>45784</v>
      </c>
      <c r="K102" s="4">
        <v>46513</v>
      </c>
      <c r="L102" s="4" t="s">
        <v>40</v>
      </c>
      <c r="M102" s="61" t="s">
        <v>3113</v>
      </c>
    </row>
    <row r="103" spans="1:13" ht="104.45">
      <c r="A103" s="7" t="s">
        <v>909</v>
      </c>
      <c r="B103" t="s">
        <v>19</v>
      </c>
      <c r="C103" s="14" t="s">
        <v>3114</v>
      </c>
      <c r="D103" s="4">
        <v>45777</v>
      </c>
      <c r="E103" s="7" t="s">
        <v>20</v>
      </c>
      <c r="F103" s="20" t="s">
        <v>1666</v>
      </c>
      <c r="G103" s="62" t="s">
        <v>1034</v>
      </c>
      <c r="H103" s="7" t="s">
        <v>3115</v>
      </c>
      <c r="I103" s="5">
        <v>250000000</v>
      </c>
      <c r="J103" s="4">
        <v>45792</v>
      </c>
      <c r="K103" s="4">
        <v>46248</v>
      </c>
      <c r="L103" s="4" t="s">
        <v>26</v>
      </c>
      <c r="M103" s="61" t="s">
        <v>3116</v>
      </c>
    </row>
    <row r="104" spans="1:13" ht="104.45">
      <c r="A104" s="7" t="s">
        <v>909</v>
      </c>
      <c r="B104" t="s">
        <v>19</v>
      </c>
      <c r="C104" s="14" t="s">
        <v>3117</v>
      </c>
      <c r="D104" s="4">
        <v>45779</v>
      </c>
      <c r="E104" s="7" t="s">
        <v>20</v>
      </c>
      <c r="F104" s="20" t="s">
        <v>1666</v>
      </c>
      <c r="G104" s="62" t="s">
        <v>1002</v>
      </c>
      <c r="H104" s="7" t="s">
        <v>1003</v>
      </c>
      <c r="I104" s="5">
        <v>476000000</v>
      </c>
      <c r="J104" s="4">
        <v>45779</v>
      </c>
      <c r="K104" s="4">
        <v>46143</v>
      </c>
      <c r="L104" s="4" t="s">
        <v>26</v>
      </c>
      <c r="M104" s="61" t="s">
        <v>3118</v>
      </c>
    </row>
    <row r="105" spans="1:13" ht="65.45">
      <c r="A105" s="7" t="s">
        <v>770</v>
      </c>
      <c r="B105" t="s">
        <v>19</v>
      </c>
      <c r="C105" s="14" t="s">
        <v>3119</v>
      </c>
      <c r="D105" s="4">
        <v>45779</v>
      </c>
      <c r="E105" s="7" t="s">
        <v>20</v>
      </c>
      <c r="F105" s="20" t="s">
        <v>3120</v>
      </c>
      <c r="G105" s="62" t="s">
        <v>1165</v>
      </c>
      <c r="H105" s="7" t="s">
        <v>1166</v>
      </c>
      <c r="I105" s="5">
        <v>63010500</v>
      </c>
      <c r="J105" s="4">
        <v>45797</v>
      </c>
      <c r="K105" s="4">
        <v>46022</v>
      </c>
      <c r="L105" s="4" t="s">
        <v>26</v>
      </c>
      <c r="M105" s="61" t="s">
        <v>3121</v>
      </c>
    </row>
    <row r="106" spans="1:13" ht="104.45">
      <c r="A106" s="7" t="s">
        <v>909</v>
      </c>
      <c r="B106" t="s">
        <v>19</v>
      </c>
      <c r="C106" s="14" t="s">
        <v>3122</v>
      </c>
      <c r="D106" s="4">
        <v>45777</v>
      </c>
      <c r="E106" s="7" t="s">
        <v>20</v>
      </c>
      <c r="F106" s="20" t="s">
        <v>1666</v>
      </c>
      <c r="G106" s="62" t="s">
        <v>1054</v>
      </c>
      <c r="H106" s="7" t="s">
        <v>1055</v>
      </c>
      <c r="I106" s="5">
        <v>1000000000</v>
      </c>
      <c r="J106" s="4">
        <v>45779</v>
      </c>
      <c r="K106" s="4">
        <v>46508</v>
      </c>
      <c r="L106" s="4" t="s">
        <v>40</v>
      </c>
      <c r="M106" s="61" t="s">
        <v>3123</v>
      </c>
    </row>
    <row r="107" spans="1:13" ht="104.45">
      <c r="A107" s="7" t="s">
        <v>909</v>
      </c>
      <c r="B107" t="s">
        <v>19</v>
      </c>
      <c r="C107" s="14" t="s">
        <v>3124</v>
      </c>
      <c r="D107" s="4">
        <v>45779</v>
      </c>
      <c r="E107" s="7" t="s">
        <v>20</v>
      </c>
      <c r="F107" s="20" t="s">
        <v>1666</v>
      </c>
      <c r="G107" s="62" t="s">
        <v>1006</v>
      </c>
      <c r="H107" s="7" t="s">
        <v>1007</v>
      </c>
      <c r="I107" s="5">
        <v>357000000</v>
      </c>
      <c r="J107" s="4">
        <v>45779</v>
      </c>
      <c r="K107" s="4">
        <v>46143</v>
      </c>
      <c r="L107" s="4" t="s">
        <v>26</v>
      </c>
      <c r="M107" s="61" t="s">
        <v>3125</v>
      </c>
    </row>
    <row r="108" spans="1:13" ht="104.45">
      <c r="A108" s="7" t="s">
        <v>909</v>
      </c>
      <c r="B108" t="s">
        <v>19</v>
      </c>
      <c r="C108" s="14" t="s">
        <v>3126</v>
      </c>
      <c r="D108" s="4">
        <v>45779</v>
      </c>
      <c r="E108" s="7" t="s">
        <v>20</v>
      </c>
      <c r="F108" s="20" t="s">
        <v>1666</v>
      </c>
      <c r="G108" s="62" t="s">
        <v>1088</v>
      </c>
      <c r="H108" s="7" t="s">
        <v>3127</v>
      </c>
      <c r="I108" s="5">
        <v>1000000000</v>
      </c>
      <c r="J108" s="4">
        <v>45779</v>
      </c>
      <c r="K108" s="4">
        <v>46508</v>
      </c>
      <c r="L108" s="4" t="s">
        <v>40</v>
      </c>
      <c r="M108" s="61" t="s">
        <v>3128</v>
      </c>
    </row>
    <row r="109" spans="1:13" ht="104.45">
      <c r="A109" s="7" t="s">
        <v>909</v>
      </c>
      <c r="B109" t="s">
        <v>19</v>
      </c>
      <c r="C109" s="14" t="s">
        <v>3129</v>
      </c>
      <c r="D109" s="4">
        <v>45779</v>
      </c>
      <c r="E109" s="7" t="s">
        <v>20</v>
      </c>
      <c r="F109" s="20" t="s">
        <v>1666</v>
      </c>
      <c r="G109" s="62" t="s">
        <v>1109</v>
      </c>
      <c r="H109" s="7" t="s">
        <v>3130</v>
      </c>
      <c r="I109" s="5">
        <v>357000000</v>
      </c>
      <c r="J109" s="4">
        <v>45779</v>
      </c>
      <c r="K109" s="4">
        <v>46143</v>
      </c>
      <c r="L109" s="4" t="s">
        <v>26</v>
      </c>
      <c r="M109" s="61" t="s">
        <v>3131</v>
      </c>
    </row>
    <row r="110" spans="1:13" ht="104.45">
      <c r="A110" s="7" t="s">
        <v>909</v>
      </c>
      <c r="B110" t="s">
        <v>19</v>
      </c>
      <c r="C110" s="14" t="s">
        <v>3132</v>
      </c>
      <c r="D110" s="4">
        <v>45779</v>
      </c>
      <c r="E110" s="7" t="s">
        <v>20</v>
      </c>
      <c r="F110" s="20" t="s">
        <v>1666</v>
      </c>
      <c r="G110" s="62" t="s">
        <v>1038</v>
      </c>
      <c r="H110" s="7" t="s">
        <v>1039</v>
      </c>
      <c r="I110" s="5">
        <v>1000000000</v>
      </c>
      <c r="J110" s="4">
        <v>45779</v>
      </c>
      <c r="K110" s="4">
        <v>46508</v>
      </c>
      <c r="L110" s="4" t="s">
        <v>40</v>
      </c>
      <c r="M110" s="61" t="s">
        <v>3133</v>
      </c>
    </row>
    <row r="111" spans="1:13" ht="104.45">
      <c r="A111" s="7" t="s">
        <v>909</v>
      </c>
      <c r="B111" t="s">
        <v>19</v>
      </c>
      <c r="C111" s="14" t="s">
        <v>3134</v>
      </c>
      <c r="D111" s="4">
        <v>45779</v>
      </c>
      <c r="E111" s="7" t="s">
        <v>20</v>
      </c>
      <c r="F111" s="20" t="s">
        <v>1666</v>
      </c>
      <c r="G111" s="62" t="s">
        <v>1018</v>
      </c>
      <c r="H111" s="7" t="s">
        <v>1019</v>
      </c>
      <c r="I111" s="5">
        <v>476000000</v>
      </c>
      <c r="J111" s="4">
        <v>45779</v>
      </c>
      <c r="K111" s="4">
        <v>46508</v>
      </c>
      <c r="L111" s="4" t="s">
        <v>40</v>
      </c>
      <c r="M111" s="61" t="s">
        <v>3135</v>
      </c>
    </row>
    <row r="112" spans="1:13" ht="104.45">
      <c r="A112" s="7" t="s">
        <v>909</v>
      </c>
      <c r="B112" t="s">
        <v>19</v>
      </c>
      <c r="C112" s="14" t="s">
        <v>3136</v>
      </c>
      <c r="D112" s="4">
        <v>45779</v>
      </c>
      <c r="E112" s="7" t="s">
        <v>20</v>
      </c>
      <c r="F112" s="20" t="s">
        <v>1666</v>
      </c>
      <c r="G112" s="62" t="s">
        <v>1030</v>
      </c>
      <c r="H112" s="7" t="s">
        <v>1031</v>
      </c>
      <c r="I112" s="5">
        <v>238000000</v>
      </c>
      <c r="J112" s="4">
        <v>45779</v>
      </c>
      <c r="K112" s="4">
        <v>46143</v>
      </c>
      <c r="L112" s="4" t="s">
        <v>26</v>
      </c>
      <c r="M112" s="61" t="s">
        <v>3137</v>
      </c>
    </row>
    <row r="113" spans="1:13" ht="104.45">
      <c r="A113" s="7" t="s">
        <v>909</v>
      </c>
      <c r="B113" t="s">
        <v>19</v>
      </c>
      <c r="C113" s="14" t="s">
        <v>3138</v>
      </c>
      <c r="D113" s="4">
        <v>45779</v>
      </c>
      <c r="E113" s="7" t="s">
        <v>20</v>
      </c>
      <c r="F113" s="20" t="s">
        <v>1666</v>
      </c>
      <c r="G113" s="62" t="s">
        <v>1105</v>
      </c>
      <c r="H113" s="7" t="s">
        <v>3139</v>
      </c>
      <c r="I113" s="5">
        <v>1000000000</v>
      </c>
      <c r="J113" s="4">
        <v>45779</v>
      </c>
      <c r="K113" s="4">
        <v>46508</v>
      </c>
      <c r="L113" s="4" t="s">
        <v>40</v>
      </c>
      <c r="M113" s="61" t="s">
        <v>3140</v>
      </c>
    </row>
    <row r="114" spans="1:13" ht="104.45">
      <c r="A114" s="7" t="s">
        <v>909</v>
      </c>
      <c r="B114" t="s">
        <v>19</v>
      </c>
      <c r="C114" s="14" t="s">
        <v>3141</v>
      </c>
      <c r="D114" s="4">
        <v>45779</v>
      </c>
      <c r="E114" s="7" t="s">
        <v>20</v>
      </c>
      <c r="F114" s="20" t="s">
        <v>1666</v>
      </c>
      <c r="G114" s="62" t="s">
        <v>1042</v>
      </c>
      <c r="H114" s="7" t="s">
        <v>3142</v>
      </c>
      <c r="I114" s="5">
        <v>238000000</v>
      </c>
      <c r="J114" s="4">
        <v>45779</v>
      </c>
      <c r="K114" s="4">
        <v>46143</v>
      </c>
      <c r="L114" s="4" t="s">
        <v>26</v>
      </c>
      <c r="M114" s="61" t="s">
        <v>3143</v>
      </c>
    </row>
    <row r="115" spans="1:13" ht="104.45">
      <c r="A115" s="7" t="s">
        <v>909</v>
      </c>
      <c r="B115" t="s">
        <v>19</v>
      </c>
      <c r="C115" s="14" t="s">
        <v>3144</v>
      </c>
      <c r="D115" s="4">
        <v>45779</v>
      </c>
      <c r="E115" s="7" t="s">
        <v>20</v>
      </c>
      <c r="F115" s="20" t="s">
        <v>1666</v>
      </c>
      <c r="G115" s="62" t="s">
        <v>1084</v>
      </c>
      <c r="H115" s="7" t="s">
        <v>3145</v>
      </c>
      <c r="I115" s="5">
        <v>1000000000</v>
      </c>
      <c r="J115" s="4">
        <v>45779</v>
      </c>
      <c r="K115" s="4">
        <v>46508</v>
      </c>
      <c r="L115" s="4" t="s">
        <v>40</v>
      </c>
      <c r="M115" s="61" t="s">
        <v>3146</v>
      </c>
    </row>
    <row r="116" spans="1:13" ht="104.45">
      <c r="A116" s="7" t="s">
        <v>909</v>
      </c>
      <c r="B116" t="s">
        <v>19</v>
      </c>
      <c r="C116" s="14" t="s">
        <v>3147</v>
      </c>
      <c r="D116" s="4">
        <v>45779</v>
      </c>
      <c r="E116" s="7" t="s">
        <v>20</v>
      </c>
      <c r="F116" s="20" t="s">
        <v>1666</v>
      </c>
      <c r="G116" s="62" t="s">
        <v>1101</v>
      </c>
      <c r="H116" s="7" t="s">
        <v>3148</v>
      </c>
      <c r="I116" s="5">
        <v>400000000</v>
      </c>
      <c r="J116" s="4">
        <v>45779</v>
      </c>
      <c r="K116" s="4">
        <v>46508</v>
      </c>
      <c r="L116" s="4" t="s">
        <v>40</v>
      </c>
      <c r="M116" s="61" t="s">
        <v>3149</v>
      </c>
    </row>
    <row r="117" spans="1:13" ht="104.45">
      <c r="A117" s="7" t="s">
        <v>909</v>
      </c>
      <c r="B117" t="s">
        <v>19</v>
      </c>
      <c r="C117" s="14" t="s">
        <v>3150</v>
      </c>
      <c r="D117" s="4">
        <v>45777</v>
      </c>
      <c r="E117" s="7" t="s">
        <v>20</v>
      </c>
      <c r="F117" s="20" t="s">
        <v>1666</v>
      </c>
      <c r="G117" s="62" t="s">
        <v>1113</v>
      </c>
      <c r="H117" s="7" t="s">
        <v>3151</v>
      </c>
      <c r="I117" s="5">
        <v>476000000</v>
      </c>
      <c r="J117" s="4">
        <v>45780</v>
      </c>
      <c r="K117" s="4">
        <v>46144</v>
      </c>
      <c r="L117" s="4" t="s">
        <v>26</v>
      </c>
      <c r="M117" s="61" t="s">
        <v>3152</v>
      </c>
    </row>
    <row r="118" spans="1:13" ht="65.45">
      <c r="A118" s="7" t="s">
        <v>49</v>
      </c>
      <c r="B118" t="s">
        <v>19</v>
      </c>
      <c r="C118" s="14" t="s">
        <v>3153</v>
      </c>
      <c r="D118" s="4">
        <v>45785</v>
      </c>
      <c r="E118" s="7" t="s">
        <v>69</v>
      </c>
      <c r="F118" s="20" t="s">
        <v>3154</v>
      </c>
      <c r="G118" s="62" t="s">
        <v>188</v>
      </c>
      <c r="H118" s="7" t="s">
        <v>189</v>
      </c>
      <c r="I118" s="5">
        <v>70888902</v>
      </c>
      <c r="J118" s="4">
        <v>45785</v>
      </c>
      <c r="K118" s="4">
        <v>45845</v>
      </c>
      <c r="L118" s="4" t="s">
        <v>26</v>
      </c>
      <c r="M118" s="61" t="s">
        <v>3155</v>
      </c>
    </row>
    <row r="119" spans="1:13" ht="104.45">
      <c r="A119" s="7" t="s">
        <v>909</v>
      </c>
      <c r="B119" t="s">
        <v>19</v>
      </c>
      <c r="C119" s="14" t="s">
        <v>3156</v>
      </c>
      <c r="D119" s="4">
        <v>45785</v>
      </c>
      <c r="E119" s="7" t="s">
        <v>20</v>
      </c>
      <c r="F119" s="20" t="s">
        <v>1666</v>
      </c>
      <c r="G119" s="62" t="s">
        <v>1146</v>
      </c>
      <c r="H119" s="7" t="s">
        <v>1147</v>
      </c>
      <c r="I119" s="5">
        <v>400000000</v>
      </c>
      <c r="J119" s="4">
        <v>45785</v>
      </c>
      <c r="K119" s="4">
        <v>46514</v>
      </c>
      <c r="L119" s="4" t="s">
        <v>40</v>
      </c>
      <c r="M119" s="61" t="s">
        <v>3157</v>
      </c>
    </row>
    <row r="120" spans="1:13" ht="104.45">
      <c r="A120" s="7" t="s">
        <v>909</v>
      </c>
      <c r="B120" t="s">
        <v>19</v>
      </c>
      <c r="C120" s="14" t="s">
        <v>3158</v>
      </c>
      <c r="D120" s="4">
        <v>45790</v>
      </c>
      <c r="E120" s="7" t="s">
        <v>20</v>
      </c>
      <c r="F120" s="20" t="s">
        <v>1666</v>
      </c>
      <c r="G120" s="62" t="s">
        <v>1155</v>
      </c>
      <c r="H120" s="7" t="s">
        <v>1156</v>
      </c>
      <c r="I120" s="5">
        <v>178500000</v>
      </c>
      <c r="J120" s="4">
        <v>45793</v>
      </c>
      <c r="K120" s="4">
        <v>46157</v>
      </c>
      <c r="L120" s="4" t="s">
        <v>26</v>
      </c>
      <c r="M120" s="61" t="s">
        <v>3159</v>
      </c>
    </row>
    <row r="121" spans="1:13" ht="57.95">
      <c r="A121" s="7" t="s">
        <v>1466</v>
      </c>
      <c r="B121" t="s">
        <v>19</v>
      </c>
      <c r="C121" s="14" t="s">
        <v>3160</v>
      </c>
      <c r="D121" s="4">
        <v>45790</v>
      </c>
      <c r="E121" s="7" t="s">
        <v>20</v>
      </c>
      <c r="F121" s="20" t="s">
        <v>3161</v>
      </c>
      <c r="G121" s="62" t="s">
        <v>3162</v>
      </c>
      <c r="H121" s="7" t="s">
        <v>3163</v>
      </c>
      <c r="I121" s="5">
        <v>646086114</v>
      </c>
      <c r="J121" s="4">
        <v>45796</v>
      </c>
      <c r="K121" s="4">
        <v>46525</v>
      </c>
      <c r="L121" s="4" t="s">
        <v>40</v>
      </c>
      <c r="M121" s="61" t="s">
        <v>3164</v>
      </c>
    </row>
    <row r="122" spans="1:13" ht="65.45">
      <c r="A122" s="7" t="s">
        <v>18</v>
      </c>
      <c r="B122" t="s">
        <v>19</v>
      </c>
      <c r="C122" s="14" t="s">
        <v>3165</v>
      </c>
      <c r="D122" s="4">
        <v>45792</v>
      </c>
      <c r="E122" s="7" t="s">
        <v>69</v>
      </c>
      <c r="F122" s="20" t="s">
        <v>3166</v>
      </c>
      <c r="G122" s="62" t="s">
        <v>3167</v>
      </c>
      <c r="H122" s="7" t="s">
        <v>3168</v>
      </c>
      <c r="I122" s="5">
        <v>22122100</v>
      </c>
      <c r="J122" s="4">
        <v>45803</v>
      </c>
      <c r="K122" s="4">
        <v>46022</v>
      </c>
      <c r="L122" s="4" t="s">
        <v>26</v>
      </c>
      <c r="M122" s="61" t="s">
        <v>3169</v>
      </c>
    </row>
    <row r="123" spans="1:13" ht="78.599999999999994">
      <c r="A123" s="7" t="s">
        <v>924</v>
      </c>
      <c r="B123" t="s">
        <v>19</v>
      </c>
      <c r="C123" s="14" t="s">
        <v>3170</v>
      </c>
      <c r="D123" s="4">
        <v>45797</v>
      </c>
      <c r="E123" s="7" t="s">
        <v>20</v>
      </c>
      <c r="F123" s="20" t="s">
        <v>3171</v>
      </c>
      <c r="G123" s="62" t="s">
        <v>978</v>
      </c>
      <c r="H123" s="7" t="s">
        <v>979</v>
      </c>
      <c r="I123" s="5">
        <v>757223800</v>
      </c>
      <c r="J123" s="4">
        <v>45809</v>
      </c>
      <c r="K123" s="4">
        <v>46538</v>
      </c>
      <c r="L123" s="4" t="s">
        <v>40</v>
      </c>
      <c r="M123" s="61" t="s">
        <v>3172</v>
      </c>
    </row>
    <row r="124" spans="1:13" ht="65.45">
      <c r="A124" s="7" t="s">
        <v>813</v>
      </c>
      <c r="B124" t="s">
        <v>19</v>
      </c>
      <c r="C124" s="14" t="s">
        <v>3173</v>
      </c>
      <c r="D124" s="4">
        <v>45792</v>
      </c>
      <c r="E124" s="7" t="s">
        <v>20</v>
      </c>
      <c r="F124" s="20" t="s">
        <v>3174</v>
      </c>
      <c r="G124" s="63" t="s">
        <v>901</v>
      </c>
      <c r="H124" s="7" t="s">
        <v>902</v>
      </c>
      <c r="I124" s="5">
        <v>56000000</v>
      </c>
      <c r="J124" s="4">
        <v>45792</v>
      </c>
      <c r="K124" s="4">
        <v>46005</v>
      </c>
      <c r="L124" s="4" t="s">
        <v>26</v>
      </c>
      <c r="M124" s="61" t="s">
        <v>3175</v>
      </c>
    </row>
    <row r="125" spans="1:13" ht="78.599999999999994">
      <c r="A125" s="7" t="s">
        <v>1301</v>
      </c>
      <c r="B125" t="s">
        <v>19</v>
      </c>
      <c r="C125" s="14" t="s">
        <v>3176</v>
      </c>
      <c r="D125" s="4">
        <v>45792</v>
      </c>
      <c r="E125" s="7" t="s">
        <v>20</v>
      </c>
      <c r="F125" s="20" t="s">
        <v>3177</v>
      </c>
      <c r="G125" s="63" t="s">
        <v>3178</v>
      </c>
      <c r="H125" s="7" t="s">
        <v>3179</v>
      </c>
      <c r="I125" s="5">
        <v>53834316</v>
      </c>
      <c r="J125" s="4">
        <v>45813</v>
      </c>
      <c r="K125" s="4">
        <v>46022</v>
      </c>
      <c r="L125" s="4" t="s">
        <v>26</v>
      </c>
      <c r="M125" s="61" t="s">
        <v>3180</v>
      </c>
    </row>
    <row r="126" spans="1:13" ht="57.95">
      <c r="A126" s="7" t="s">
        <v>1675</v>
      </c>
      <c r="B126" t="s">
        <v>19</v>
      </c>
      <c r="C126" s="14" t="s">
        <v>3181</v>
      </c>
      <c r="D126" s="4">
        <v>45792</v>
      </c>
      <c r="E126" s="7" t="s">
        <v>20</v>
      </c>
      <c r="F126" s="20" t="s">
        <v>3182</v>
      </c>
      <c r="G126" s="62" t="s">
        <v>3183</v>
      </c>
      <c r="H126" s="7" t="s">
        <v>3184</v>
      </c>
      <c r="I126" s="5">
        <v>21751296</v>
      </c>
      <c r="J126" s="4">
        <v>45803</v>
      </c>
      <c r="K126" s="4">
        <v>45991</v>
      </c>
      <c r="L126" s="4" t="s">
        <v>26</v>
      </c>
      <c r="M126" s="61" t="s">
        <v>3185</v>
      </c>
    </row>
    <row r="127" spans="1:13" ht="57.95">
      <c r="A127" s="7" t="s">
        <v>1301</v>
      </c>
      <c r="B127" t="s">
        <v>19</v>
      </c>
      <c r="C127" s="14" t="s">
        <v>3186</v>
      </c>
      <c r="D127" s="4">
        <v>45792</v>
      </c>
      <c r="E127" s="7" t="s">
        <v>20</v>
      </c>
      <c r="F127" s="20" t="s">
        <v>3187</v>
      </c>
      <c r="G127" s="63" t="s">
        <v>3188</v>
      </c>
      <c r="H127" s="7" t="s">
        <v>3189</v>
      </c>
      <c r="I127" s="5">
        <v>24370883</v>
      </c>
      <c r="J127" s="4">
        <v>45813</v>
      </c>
      <c r="K127" s="4">
        <v>46022</v>
      </c>
      <c r="L127" s="4" t="s">
        <v>26</v>
      </c>
      <c r="M127" s="61" t="s">
        <v>3190</v>
      </c>
    </row>
    <row r="128" spans="1:13" ht="57.95">
      <c r="A128" s="7" t="s">
        <v>1301</v>
      </c>
      <c r="B128" t="s">
        <v>19</v>
      </c>
      <c r="C128" s="14" t="s">
        <v>3191</v>
      </c>
      <c r="D128" s="4">
        <v>45793</v>
      </c>
      <c r="E128" s="7" t="s">
        <v>20</v>
      </c>
      <c r="F128" s="20" t="s">
        <v>3187</v>
      </c>
      <c r="G128" s="63" t="s">
        <v>3192</v>
      </c>
      <c r="H128" s="7" t="s">
        <v>3193</v>
      </c>
      <c r="I128" s="5">
        <v>24370920</v>
      </c>
      <c r="J128" s="4">
        <v>45813</v>
      </c>
      <c r="K128" s="4">
        <v>46022</v>
      </c>
      <c r="L128" s="4" t="s">
        <v>26</v>
      </c>
      <c r="M128" s="61" t="s">
        <v>3194</v>
      </c>
    </row>
    <row r="129" spans="1:13" ht="143.44999999999999">
      <c r="A129" s="7" t="s">
        <v>134</v>
      </c>
      <c r="B129" t="s">
        <v>29</v>
      </c>
      <c r="C129" s="14" t="s">
        <v>3195</v>
      </c>
      <c r="D129" s="4">
        <v>45803</v>
      </c>
      <c r="E129" s="7" t="s">
        <v>20</v>
      </c>
      <c r="F129" s="20" t="s">
        <v>3196</v>
      </c>
      <c r="G129" s="62" t="s">
        <v>3197</v>
      </c>
      <c r="H129" s="7" t="s">
        <v>3198</v>
      </c>
      <c r="I129" s="5">
        <v>1545905423</v>
      </c>
      <c r="J129" s="4">
        <v>45819</v>
      </c>
      <c r="K129" s="4">
        <v>46276</v>
      </c>
      <c r="L129" s="4" t="s">
        <v>40</v>
      </c>
      <c r="M129" s="61" t="s">
        <v>3199</v>
      </c>
    </row>
    <row r="130" spans="1:13" ht="104.45">
      <c r="A130" s="7" t="s">
        <v>924</v>
      </c>
      <c r="B130" t="s">
        <v>19</v>
      </c>
      <c r="C130" s="14" t="s">
        <v>3200</v>
      </c>
      <c r="D130" s="4">
        <v>45793</v>
      </c>
      <c r="E130" s="7" t="s">
        <v>20</v>
      </c>
      <c r="F130" s="20" t="s">
        <v>3201</v>
      </c>
      <c r="G130" s="62" t="s">
        <v>3202</v>
      </c>
      <c r="H130" s="7" t="s">
        <v>3203</v>
      </c>
      <c r="I130" s="5">
        <v>39270000</v>
      </c>
      <c r="J130" s="4">
        <v>45793</v>
      </c>
      <c r="K130" s="4">
        <v>45853</v>
      </c>
      <c r="L130" s="4" t="s">
        <v>26</v>
      </c>
      <c r="M130" s="61" t="s">
        <v>3204</v>
      </c>
    </row>
    <row r="131" spans="1:13" ht="78.599999999999994">
      <c r="A131" s="7" t="s">
        <v>924</v>
      </c>
      <c r="B131" t="s">
        <v>19</v>
      </c>
      <c r="C131" s="14" t="s">
        <v>3205</v>
      </c>
      <c r="D131" s="4">
        <v>45793</v>
      </c>
      <c r="E131" s="7" t="s">
        <v>20</v>
      </c>
      <c r="F131" s="20" t="s">
        <v>3206</v>
      </c>
      <c r="G131" s="63" t="s">
        <v>1097</v>
      </c>
      <c r="H131" s="7" t="s">
        <v>1098</v>
      </c>
      <c r="I131" s="5">
        <v>47121114</v>
      </c>
      <c r="J131" s="4">
        <v>45809</v>
      </c>
      <c r="K131" s="4">
        <v>46538</v>
      </c>
      <c r="L131" s="4" t="s">
        <v>40</v>
      </c>
      <c r="M131" s="61" t="s">
        <v>3207</v>
      </c>
    </row>
    <row r="132" spans="1:13" ht="78.599999999999994">
      <c r="A132" s="7" t="s">
        <v>770</v>
      </c>
      <c r="B132" t="s">
        <v>19</v>
      </c>
      <c r="C132" s="14" t="s">
        <v>3208</v>
      </c>
      <c r="D132" s="4">
        <v>45798</v>
      </c>
      <c r="E132" s="7" t="s">
        <v>20</v>
      </c>
      <c r="F132" s="20" t="s">
        <v>3209</v>
      </c>
      <c r="G132" s="62" t="s">
        <v>3210</v>
      </c>
      <c r="H132" s="7" t="s">
        <v>3211</v>
      </c>
      <c r="I132" s="5">
        <v>59500000</v>
      </c>
      <c r="J132" s="4">
        <v>45798</v>
      </c>
      <c r="K132" s="4">
        <v>46022</v>
      </c>
      <c r="L132" s="4" t="s">
        <v>26</v>
      </c>
      <c r="M132" s="61" t="s">
        <v>3212</v>
      </c>
    </row>
    <row r="133" spans="1:13" ht="57.95">
      <c r="A133" s="7" t="s">
        <v>49</v>
      </c>
      <c r="B133" t="s">
        <v>19</v>
      </c>
      <c r="C133" s="14" t="s">
        <v>3213</v>
      </c>
      <c r="D133" s="4">
        <v>45797</v>
      </c>
      <c r="E133" s="7" t="s">
        <v>85</v>
      </c>
      <c r="F133" s="20" t="s">
        <v>3214</v>
      </c>
      <c r="G133" s="62" t="s">
        <v>1126</v>
      </c>
      <c r="H133" s="7" t="s">
        <v>3215</v>
      </c>
      <c r="I133" s="5">
        <v>71174576</v>
      </c>
      <c r="J133" s="4">
        <v>45917</v>
      </c>
      <c r="K133" s="4">
        <v>47013</v>
      </c>
      <c r="L133" s="4" t="s">
        <v>40</v>
      </c>
      <c r="M133" s="61" t="s">
        <v>3216</v>
      </c>
    </row>
    <row r="134" spans="1:13" ht="91.5">
      <c r="A134" s="7" t="s">
        <v>151</v>
      </c>
      <c r="B134" t="s">
        <v>19</v>
      </c>
      <c r="C134" s="14" t="s">
        <v>3217</v>
      </c>
      <c r="D134" s="4">
        <v>45797</v>
      </c>
      <c r="E134" s="7" t="s">
        <v>20</v>
      </c>
      <c r="F134" s="20" t="s">
        <v>3218</v>
      </c>
      <c r="G134" s="63" t="s">
        <v>3219</v>
      </c>
      <c r="H134" s="7" t="s">
        <v>3220</v>
      </c>
      <c r="I134" s="5">
        <v>152800000</v>
      </c>
      <c r="J134" s="4">
        <v>45797</v>
      </c>
      <c r="K134" s="4">
        <v>46234</v>
      </c>
      <c r="L134" s="4" t="s">
        <v>26</v>
      </c>
      <c r="M134" s="61" t="s">
        <v>3221</v>
      </c>
    </row>
    <row r="135" spans="1:13" ht="78.599999999999994">
      <c r="A135" s="7" t="s">
        <v>163</v>
      </c>
      <c r="B135" t="s">
        <v>19</v>
      </c>
      <c r="C135" s="14" t="s">
        <v>3222</v>
      </c>
      <c r="D135" s="4">
        <v>45798</v>
      </c>
      <c r="E135" s="7" t="s">
        <v>20</v>
      </c>
      <c r="F135" s="20" t="s">
        <v>3223</v>
      </c>
      <c r="G135" s="63" t="s">
        <v>1151</v>
      </c>
      <c r="H135" s="7" t="s">
        <v>3224</v>
      </c>
      <c r="I135" s="5">
        <v>107623600</v>
      </c>
      <c r="J135" s="4">
        <v>45799</v>
      </c>
      <c r="K135" s="4">
        <v>46163</v>
      </c>
      <c r="L135" s="4" t="s">
        <v>26</v>
      </c>
      <c r="M135" s="61" t="s">
        <v>3225</v>
      </c>
    </row>
    <row r="136" spans="1:13" ht="57.95">
      <c r="A136" s="7" t="s">
        <v>128</v>
      </c>
      <c r="B136" t="s">
        <v>19</v>
      </c>
      <c r="C136" s="14" t="s">
        <v>3226</v>
      </c>
      <c r="D136" s="4">
        <v>45798</v>
      </c>
      <c r="E136" s="7" t="s">
        <v>20</v>
      </c>
      <c r="F136" s="20" t="s">
        <v>3227</v>
      </c>
      <c r="G136" s="62" t="s">
        <v>906</v>
      </c>
      <c r="H136" s="7" t="s">
        <v>907</v>
      </c>
      <c r="I136" s="5">
        <v>156852805</v>
      </c>
      <c r="J136" s="4">
        <v>45818</v>
      </c>
      <c r="K136" s="4">
        <v>46183</v>
      </c>
      <c r="L136" s="4" t="s">
        <v>26</v>
      </c>
      <c r="M136" s="61" t="s">
        <v>3228</v>
      </c>
    </row>
    <row r="137" spans="1:13" ht="65.45">
      <c r="A137" s="7" t="s">
        <v>163</v>
      </c>
      <c r="B137" t="s">
        <v>19</v>
      </c>
      <c r="C137" s="14" t="s">
        <v>3229</v>
      </c>
      <c r="D137" s="4">
        <v>45798</v>
      </c>
      <c r="E137" s="7" t="s">
        <v>20</v>
      </c>
      <c r="F137" s="20" t="s">
        <v>3230</v>
      </c>
      <c r="G137" s="63" t="s">
        <v>3231</v>
      </c>
      <c r="H137" s="7" t="s">
        <v>3232</v>
      </c>
      <c r="I137" s="5">
        <v>83600000</v>
      </c>
      <c r="J137" s="4">
        <v>45810</v>
      </c>
      <c r="K137" s="4">
        <v>46022</v>
      </c>
      <c r="L137" s="4" t="s">
        <v>26</v>
      </c>
      <c r="M137" s="61" t="s">
        <v>3233</v>
      </c>
    </row>
    <row r="138" spans="1:13" ht="57.95">
      <c r="A138" s="7" t="s">
        <v>1301</v>
      </c>
      <c r="B138" t="s">
        <v>19</v>
      </c>
      <c r="C138" s="14" t="s">
        <v>3234</v>
      </c>
      <c r="D138" s="4">
        <v>45798</v>
      </c>
      <c r="E138" s="7" t="s">
        <v>20</v>
      </c>
      <c r="F138" s="20" t="s">
        <v>3187</v>
      </c>
      <c r="G138" s="63" t="s">
        <v>3235</v>
      </c>
      <c r="H138" s="7" t="s">
        <v>3236</v>
      </c>
      <c r="I138" s="5">
        <v>24370920</v>
      </c>
      <c r="J138" s="4">
        <v>45813</v>
      </c>
      <c r="K138" s="4">
        <v>46022</v>
      </c>
      <c r="L138" s="4" t="s">
        <v>26</v>
      </c>
      <c r="M138" s="61" t="s">
        <v>3237</v>
      </c>
    </row>
    <row r="139" spans="1:13" ht="57.95">
      <c r="A139" s="7" t="s">
        <v>1301</v>
      </c>
      <c r="B139" t="s">
        <v>19</v>
      </c>
      <c r="C139" s="14" t="s">
        <v>3238</v>
      </c>
      <c r="D139" s="4">
        <v>45798</v>
      </c>
      <c r="E139" s="7" t="s">
        <v>20</v>
      </c>
      <c r="F139" s="20" t="s">
        <v>3239</v>
      </c>
      <c r="G139" s="63" t="s">
        <v>3240</v>
      </c>
      <c r="H139" s="7" t="s">
        <v>3241</v>
      </c>
      <c r="I139" s="5">
        <v>24370920</v>
      </c>
      <c r="J139" s="4">
        <v>45813</v>
      </c>
      <c r="K139" s="4">
        <v>46022</v>
      </c>
      <c r="L139" s="4" t="s">
        <v>26</v>
      </c>
      <c r="M139" s="61" t="s">
        <v>3242</v>
      </c>
    </row>
    <row r="140" spans="1:13" ht="57.95">
      <c r="A140" s="7" t="s">
        <v>813</v>
      </c>
      <c r="B140" t="s">
        <v>43</v>
      </c>
      <c r="C140" s="14" t="s">
        <v>3243</v>
      </c>
      <c r="D140" s="4">
        <v>45825</v>
      </c>
      <c r="E140" s="7" t="s">
        <v>20</v>
      </c>
      <c r="F140" s="20" t="s">
        <v>3244</v>
      </c>
      <c r="G140" s="62" t="s">
        <v>3245</v>
      </c>
      <c r="H140" s="7" t="s">
        <v>3246</v>
      </c>
      <c r="I140" s="5">
        <v>304640000</v>
      </c>
      <c r="J140" s="4">
        <v>45890</v>
      </c>
      <c r="K140" s="4">
        <v>46986</v>
      </c>
      <c r="L140" s="4" t="s">
        <v>40</v>
      </c>
      <c r="M140" s="61" t="s">
        <v>3242</v>
      </c>
    </row>
    <row r="141" spans="1:13" ht="130.5">
      <c r="A141" s="7" t="s">
        <v>163</v>
      </c>
      <c r="B141" t="s">
        <v>19</v>
      </c>
      <c r="C141" s="14" t="s">
        <v>3247</v>
      </c>
      <c r="D141" s="4">
        <v>45803</v>
      </c>
      <c r="E141" s="7" t="s">
        <v>20</v>
      </c>
      <c r="F141" s="20" t="s">
        <v>3248</v>
      </c>
      <c r="G141" s="63" t="s">
        <v>3249</v>
      </c>
      <c r="H141" s="7" t="s">
        <v>3250</v>
      </c>
      <c r="I141" s="5">
        <v>80000000</v>
      </c>
      <c r="J141" s="4">
        <v>45813</v>
      </c>
      <c r="K141" s="4">
        <v>46022</v>
      </c>
      <c r="L141" s="4" t="s">
        <v>26</v>
      </c>
      <c r="M141" s="61" t="s">
        <v>3251</v>
      </c>
    </row>
    <row r="142" spans="1:13" ht="57.95">
      <c r="A142" s="7" t="s">
        <v>49</v>
      </c>
      <c r="B142" t="s">
        <v>19</v>
      </c>
      <c r="C142" s="14" t="s">
        <v>3252</v>
      </c>
      <c r="D142" s="4">
        <v>45800</v>
      </c>
      <c r="E142" s="7" t="s">
        <v>85</v>
      </c>
      <c r="F142" s="20" t="s">
        <v>3253</v>
      </c>
      <c r="G142" s="62" t="s">
        <v>2915</v>
      </c>
      <c r="H142" s="7" t="s">
        <v>2916</v>
      </c>
      <c r="I142" s="5">
        <v>70987497</v>
      </c>
      <c r="J142" s="4">
        <v>45839</v>
      </c>
      <c r="K142" s="4">
        <v>46569</v>
      </c>
      <c r="L142" s="4" t="s">
        <v>40</v>
      </c>
      <c r="M142" s="61" t="s">
        <v>3254</v>
      </c>
    </row>
    <row r="143" spans="1:13" ht="57.95">
      <c r="A143" s="7" t="s">
        <v>68</v>
      </c>
      <c r="B143" t="s">
        <v>19</v>
      </c>
      <c r="C143" s="14" t="s">
        <v>3255</v>
      </c>
      <c r="D143" s="4">
        <v>45805</v>
      </c>
      <c r="E143" s="7" t="s">
        <v>20</v>
      </c>
      <c r="F143" s="20" t="s">
        <v>3256</v>
      </c>
      <c r="G143" s="62" t="s">
        <v>3257</v>
      </c>
      <c r="H143" s="7" t="s">
        <v>3258</v>
      </c>
      <c r="I143" s="5">
        <v>70000000</v>
      </c>
      <c r="J143" s="4">
        <v>45805</v>
      </c>
      <c r="K143" s="4">
        <v>45864</v>
      </c>
      <c r="L143" s="4" t="s">
        <v>26</v>
      </c>
      <c r="M143" s="61" t="s">
        <v>3259</v>
      </c>
    </row>
    <row r="144" spans="1:13" ht="57.95">
      <c r="A144" s="7" t="s">
        <v>68</v>
      </c>
      <c r="B144" t="s">
        <v>260</v>
      </c>
      <c r="C144" s="14" t="s">
        <v>3260</v>
      </c>
      <c r="D144" s="4">
        <v>45811</v>
      </c>
      <c r="E144" s="7" t="s">
        <v>20</v>
      </c>
      <c r="F144" s="20" t="s">
        <v>3261</v>
      </c>
      <c r="G144" s="63" t="s">
        <v>3262</v>
      </c>
      <c r="H144" s="7" t="s">
        <v>3263</v>
      </c>
      <c r="I144" s="5">
        <v>5050000</v>
      </c>
      <c r="J144" s="4">
        <v>45811</v>
      </c>
      <c r="K144" s="4">
        <v>45991</v>
      </c>
      <c r="L144" s="4" t="s">
        <v>26</v>
      </c>
      <c r="M144" s="61" t="s">
        <v>3264</v>
      </c>
    </row>
    <row r="145" spans="1:13" ht="78.599999999999994">
      <c r="A145" s="7" t="s">
        <v>1537</v>
      </c>
      <c r="B145" t="s">
        <v>19</v>
      </c>
      <c r="C145" s="14" t="s">
        <v>3265</v>
      </c>
      <c r="D145" s="4">
        <v>45814</v>
      </c>
      <c r="E145" s="7" t="s">
        <v>20</v>
      </c>
      <c r="F145" s="20" t="s">
        <v>3266</v>
      </c>
      <c r="G145" s="62" t="s">
        <v>1769</v>
      </c>
      <c r="H145" s="7" t="s">
        <v>1770</v>
      </c>
      <c r="I145" s="5">
        <v>139230000</v>
      </c>
      <c r="J145" s="4">
        <v>45854</v>
      </c>
      <c r="K145" s="4">
        <v>46022</v>
      </c>
      <c r="L145" s="4" t="s">
        <v>26</v>
      </c>
      <c r="M145" s="61" t="s">
        <v>3267</v>
      </c>
    </row>
    <row r="146" spans="1:13" ht="57.95">
      <c r="A146" s="7" t="s">
        <v>49</v>
      </c>
      <c r="B146" t="s">
        <v>19</v>
      </c>
      <c r="C146" s="14" t="s">
        <v>3268</v>
      </c>
      <c r="D146" s="4">
        <v>45817</v>
      </c>
      <c r="E146" s="7" t="s">
        <v>69</v>
      </c>
      <c r="F146" s="20" t="s">
        <v>3269</v>
      </c>
      <c r="G146" s="62" t="s">
        <v>2967</v>
      </c>
      <c r="H146" s="7" t="s">
        <v>2968</v>
      </c>
      <c r="I146" s="5">
        <v>9103500</v>
      </c>
      <c r="J146" s="4">
        <v>45817</v>
      </c>
      <c r="K146" s="4">
        <v>45820</v>
      </c>
      <c r="L146" s="4" t="s">
        <v>26</v>
      </c>
      <c r="M146" s="61" t="s">
        <v>3270</v>
      </c>
    </row>
    <row r="147" spans="1:13" ht="57.95">
      <c r="A147" s="7" t="s">
        <v>18</v>
      </c>
      <c r="B147" t="s">
        <v>260</v>
      </c>
      <c r="C147" s="14" t="s">
        <v>3271</v>
      </c>
      <c r="D147" s="4">
        <v>45813</v>
      </c>
      <c r="E147" s="7" t="s">
        <v>20</v>
      </c>
      <c r="F147" s="20" t="s">
        <v>3272</v>
      </c>
      <c r="G147" s="62" t="s">
        <v>1543</v>
      </c>
      <c r="H147" s="7" t="s">
        <v>1544</v>
      </c>
      <c r="I147" s="5">
        <v>5319407</v>
      </c>
      <c r="J147" s="4">
        <v>45818</v>
      </c>
      <c r="K147" s="4">
        <v>45821</v>
      </c>
      <c r="L147" s="4" t="s">
        <v>26</v>
      </c>
      <c r="M147" s="61" t="s">
        <v>3273</v>
      </c>
    </row>
    <row r="148" spans="1:13" ht="117.6">
      <c r="A148" s="7" t="s">
        <v>770</v>
      </c>
      <c r="B148" t="s">
        <v>19</v>
      </c>
      <c r="C148" s="14" t="s">
        <v>3274</v>
      </c>
      <c r="D148" s="4">
        <v>45818</v>
      </c>
      <c r="E148" s="7" t="s">
        <v>20</v>
      </c>
      <c r="F148" s="20" t="s">
        <v>3275</v>
      </c>
      <c r="G148" s="62" t="s">
        <v>1241</v>
      </c>
      <c r="H148" s="7" t="s">
        <v>1242</v>
      </c>
      <c r="I148" s="5">
        <v>97742850</v>
      </c>
      <c r="J148" s="4">
        <v>45825</v>
      </c>
      <c r="K148" s="4">
        <v>46193</v>
      </c>
      <c r="L148" s="4" t="s">
        <v>26</v>
      </c>
      <c r="M148" s="61" t="s">
        <v>3276</v>
      </c>
    </row>
    <row r="149" spans="1:13" ht="65.45">
      <c r="A149" s="7" t="s">
        <v>770</v>
      </c>
      <c r="B149" t="s">
        <v>19</v>
      </c>
      <c r="C149" s="14" t="s">
        <v>3277</v>
      </c>
      <c r="D149" s="4">
        <v>45820</v>
      </c>
      <c r="E149" s="7" t="s">
        <v>20</v>
      </c>
      <c r="F149" s="20" t="s">
        <v>3278</v>
      </c>
      <c r="G149" s="62" t="s">
        <v>1287</v>
      </c>
      <c r="H149" s="7" t="s">
        <v>1288</v>
      </c>
      <c r="I149" s="5">
        <v>32194260</v>
      </c>
      <c r="J149" s="4">
        <v>45820</v>
      </c>
      <c r="K149" s="4">
        <v>46003</v>
      </c>
      <c r="L149" s="4" t="s">
        <v>26</v>
      </c>
      <c r="M149" s="61" t="s">
        <v>3279</v>
      </c>
    </row>
    <row r="150" spans="1:13" ht="57.95">
      <c r="A150" s="7" t="s">
        <v>163</v>
      </c>
      <c r="B150" t="s">
        <v>19</v>
      </c>
      <c r="C150" s="14" t="s">
        <v>3280</v>
      </c>
      <c r="D150" s="4">
        <v>45817</v>
      </c>
      <c r="E150" s="7" t="s">
        <v>20</v>
      </c>
      <c r="F150" s="20" t="s">
        <v>3281</v>
      </c>
      <c r="G150" s="62" t="s">
        <v>1287</v>
      </c>
      <c r="H150" s="7" t="s">
        <v>1288</v>
      </c>
      <c r="I150" s="5">
        <v>32194260</v>
      </c>
      <c r="J150" s="4">
        <v>45817</v>
      </c>
      <c r="K150" s="4">
        <v>45907</v>
      </c>
      <c r="L150" s="4" t="s">
        <v>26</v>
      </c>
      <c r="M150" s="61" t="s">
        <v>3282</v>
      </c>
    </row>
    <row r="151" spans="1:13" ht="65.45">
      <c r="A151" s="7" t="s">
        <v>909</v>
      </c>
      <c r="B151" t="s">
        <v>260</v>
      </c>
      <c r="C151" s="14" t="s">
        <v>3283</v>
      </c>
      <c r="D151" s="4">
        <v>45807</v>
      </c>
      <c r="E151" s="7" t="s">
        <v>20</v>
      </c>
      <c r="F151" s="20" t="s">
        <v>3284</v>
      </c>
      <c r="G151" s="62" t="s">
        <v>1269</v>
      </c>
      <c r="H151" s="7" t="s">
        <v>3285</v>
      </c>
      <c r="I151" s="5">
        <v>5683440</v>
      </c>
      <c r="J151" s="4">
        <v>45807</v>
      </c>
      <c r="K151" s="4">
        <v>46022</v>
      </c>
      <c r="L151" s="4" t="s">
        <v>26</v>
      </c>
      <c r="M151" s="61" t="s">
        <v>3286</v>
      </c>
    </row>
    <row r="152" spans="1:13" ht="104.45">
      <c r="A152" s="7" t="s">
        <v>1472</v>
      </c>
      <c r="B152" t="s">
        <v>29</v>
      </c>
      <c r="C152" s="14" t="s">
        <v>3287</v>
      </c>
      <c r="D152" s="4">
        <v>45824</v>
      </c>
      <c r="E152" s="7" t="s">
        <v>20</v>
      </c>
      <c r="F152" s="20" t="s">
        <v>3288</v>
      </c>
      <c r="G152" s="62" t="s">
        <v>3289</v>
      </c>
      <c r="H152" s="7" t="s">
        <v>3290</v>
      </c>
      <c r="I152" s="5">
        <v>7170511045</v>
      </c>
      <c r="J152" s="4">
        <v>45847</v>
      </c>
      <c r="K152" s="4">
        <v>46638</v>
      </c>
      <c r="L152" s="4" t="s">
        <v>40</v>
      </c>
      <c r="M152" s="61" t="s">
        <v>3291</v>
      </c>
    </row>
    <row r="153" spans="1:13" ht="65.45">
      <c r="A153" s="7" t="s">
        <v>709</v>
      </c>
      <c r="B153" t="s">
        <v>19</v>
      </c>
      <c r="C153" s="14" t="s">
        <v>3292</v>
      </c>
      <c r="D153" s="4">
        <v>45825</v>
      </c>
      <c r="E153" s="7" t="s">
        <v>69</v>
      </c>
      <c r="F153" s="20" t="s">
        <v>3293</v>
      </c>
      <c r="G153" s="62" t="s">
        <v>3294</v>
      </c>
      <c r="H153" s="7" t="s">
        <v>3295</v>
      </c>
      <c r="I153" s="5">
        <v>71067048</v>
      </c>
      <c r="J153" s="4">
        <v>45825</v>
      </c>
      <c r="K153" s="4">
        <v>45828</v>
      </c>
      <c r="L153" s="4" t="s">
        <v>26</v>
      </c>
      <c r="M153" s="61" t="s">
        <v>3296</v>
      </c>
    </row>
    <row r="154" spans="1:13" ht="78.599999999999994">
      <c r="A154" s="7" t="s">
        <v>163</v>
      </c>
      <c r="B154" t="s">
        <v>19</v>
      </c>
      <c r="C154" s="14" t="s">
        <v>3297</v>
      </c>
      <c r="D154" s="4">
        <v>45826</v>
      </c>
      <c r="E154" s="7" t="s">
        <v>20</v>
      </c>
      <c r="F154" s="20" t="s">
        <v>3298</v>
      </c>
      <c r="G154" s="63" t="s">
        <v>955</v>
      </c>
      <c r="H154" s="7" t="s">
        <v>3299</v>
      </c>
      <c r="I154" s="5">
        <v>47600000</v>
      </c>
      <c r="J154" s="4">
        <v>45832</v>
      </c>
      <c r="K154" s="4">
        <v>45953</v>
      </c>
      <c r="L154" s="4" t="s">
        <v>26</v>
      </c>
      <c r="M154" s="61" t="s">
        <v>3300</v>
      </c>
    </row>
    <row r="155" spans="1:13" ht="104.45">
      <c r="A155" s="7" t="s">
        <v>909</v>
      </c>
      <c r="B155" t="s">
        <v>19</v>
      </c>
      <c r="C155" s="14" t="s">
        <v>3301</v>
      </c>
      <c r="D155" s="4">
        <v>45828</v>
      </c>
      <c r="E155" s="7" t="s">
        <v>20</v>
      </c>
      <c r="F155" s="20" t="s">
        <v>1666</v>
      </c>
      <c r="G155" s="62" t="s">
        <v>1264</v>
      </c>
      <c r="H155" s="7" t="s">
        <v>1265</v>
      </c>
      <c r="I155" s="5">
        <v>400000000</v>
      </c>
      <c r="J155" s="4">
        <v>45833</v>
      </c>
      <c r="K155" s="4">
        <v>46562</v>
      </c>
      <c r="L155" s="4" t="s">
        <v>40</v>
      </c>
      <c r="M155" s="61" t="s">
        <v>3302</v>
      </c>
    </row>
    <row r="156" spans="1:13" ht="65.45">
      <c r="A156" s="7" t="s">
        <v>807</v>
      </c>
      <c r="B156" t="s">
        <v>19</v>
      </c>
      <c r="C156" s="14" t="s">
        <v>3303</v>
      </c>
      <c r="D156" s="4">
        <v>45778</v>
      </c>
      <c r="E156" s="7" t="s">
        <v>228</v>
      </c>
      <c r="F156" s="20" t="s">
        <v>3304</v>
      </c>
      <c r="G156" s="62" t="s">
        <v>3305</v>
      </c>
      <c r="H156" s="7" t="s">
        <v>3306</v>
      </c>
      <c r="I156" s="5">
        <v>139140965</v>
      </c>
      <c r="J156" s="4">
        <v>45778</v>
      </c>
      <c r="K156" s="4">
        <v>46203</v>
      </c>
      <c r="L156" s="4" t="s">
        <v>26</v>
      </c>
      <c r="M156" s="61" t="s">
        <v>3307</v>
      </c>
    </row>
    <row r="157" spans="1:13" ht="57.95">
      <c r="A157" s="7" t="s">
        <v>128</v>
      </c>
      <c r="B157" t="s">
        <v>19</v>
      </c>
      <c r="C157" s="14" t="s">
        <v>3308</v>
      </c>
      <c r="D157" s="4">
        <v>45833</v>
      </c>
      <c r="E157" s="7" t="s">
        <v>20</v>
      </c>
      <c r="F157" s="20" t="s">
        <v>3309</v>
      </c>
      <c r="G157" s="62" t="s">
        <v>3310</v>
      </c>
      <c r="H157" s="7" t="s">
        <v>3311</v>
      </c>
      <c r="I157" s="5">
        <v>47174556</v>
      </c>
      <c r="J157" s="4">
        <v>45902</v>
      </c>
      <c r="K157" s="4">
        <v>46631</v>
      </c>
      <c r="L157" s="4" t="s">
        <v>40</v>
      </c>
      <c r="M157" s="61" t="s">
        <v>3312</v>
      </c>
    </row>
    <row r="158" spans="1:13" ht="78.599999999999994">
      <c r="A158" s="7" t="s">
        <v>1537</v>
      </c>
      <c r="B158" t="s">
        <v>19</v>
      </c>
      <c r="C158" s="14" t="s">
        <v>3313</v>
      </c>
      <c r="D158" s="4">
        <v>45839</v>
      </c>
      <c r="E158" s="7" t="s">
        <v>20</v>
      </c>
      <c r="F158" s="20" t="s">
        <v>3314</v>
      </c>
      <c r="G158" s="62" t="s">
        <v>651</v>
      </c>
      <c r="H158" s="7" t="s">
        <v>652</v>
      </c>
      <c r="I158" s="5">
        <v>40000000</v>
      </c>
      <c r="J158" s="4">
        <v>45839</v>
      </c>
      <c r="K158" s="4">
        <v>46022</v>
      </c>
      <c r="L158" s="4" t="s">
        <v>26</v>
      </c>
      <c r="M158" s="61" t="s">
        <v>3315</v>
      </c>
    </row>
    <row r="159" spans="1:13" ht="104.45">
      <c r="A159" s="7" t="s">
        <v>909</v>
      </c>
      <c r="B159" t="s">
        <v>19</v>
      </c>
      <c r="C159" s="14" t="s">
        <v>3316</v>
      </c>
      <c r="D159" s="4">
        <v>45835</v>
      </c>
      <c r="E159" s="7" t="s">
        <v>20</v>
      </c>
      <c r="F159" s="20" t="s">
        <v>1666</v>
      </c>
      <c r="G159" s="62" t="s">
        <v>3317</v>
      </c>
      <c r="H159" s="7" t="s">
        <v>3318</v>
      </c>
      <c r="I159" s="5">
        <v>400000000</v>
      </c>
      <c r="J159" s="4">
        <v>45835</v>
      </c>
      <c r="K159" s="4">
        <v>46564</v>
      </c>
      <c r="L159" s="4" t="s">
        <v>40</v>
      </c>
      <c r="M159" s="61" t="s">
        <v>3319</v>
      </c>
    </row>
    <row r="160" spans="1:13" ht="104.45">
      <c r="A160" s="7" t="s">
        <v>909</v>
      </c>
      <c r="B160" t="s">
        <v>19</v>
      </c>
      <c r="C160" s="14" t="s">
        <v>3320</v>
      </c>
      <c r="D160" s="4">
        <v>45840</v>
      </c>
      <c r="E160" s="7" t="s">
        <v>20</v>
      </c>
      <c r="F160" s="20" t="s">
        <v>1666</v>
      </c>
      <c r="G160" s="62" t="s">
        <v>1273</v>
      </c>
      <c r="H160" s="7" t="s">
        <v>1274</v>
      </c>
      <c r="I160" s="5">
        <v>476000000</v>
      </c>
      <c r="J160" s="4">
        <v>45840</v>
      </c>
      <c r="K160" s="4">
        <v>46569</v>
      </c>
      <c r="L160" s="4" t="s">
        <v>40</v>
      </c>
      <c r="M160" s="61" t="s">
        <v>3321</v>
      </c>
    </row>
    <row r="161" spans="1:13" ht="65.45">
      <c r="A161" s="7" t="s">
        <v>163</v>
      </c>
      <c r="B161" t="s">
        <v>19</v>
      </c>
      <c r="C161" s="14" t="s">
        <v>3322</v>
      </c>
      <c r="D161" s="4">
        <v>45840</v>
      </c>
      <c r="E161" s="7" t="s">
        <v>20</v>
      </c>
      <c r="F161" s="20" t="s">
        <v>3323</v>
      </c>
      <c r="G161" s="62" t="s">
        <v>182</v>
      </c>
      <c r="H161" s="7" t="s">
        <v>3324</v>
      </c>
      <c r="I161" s="5">
        <v>707998080</v>
      </c>
      <c r="J161" s="4">
        <v>45840</v>
      </c>
      <c r="K161" s="4">
        <v>46569</v>
      </c>
      <c r="L161" s="4" t="s">
        <v>40</v>
      </c>
      <c r="M161" s="61" t="s">
        <v>3325</v>
      </c>
    </row>
    <row r="162" spans="1:13" ht="57.95">
      <c r="A162" s="7" t="s">
        <v>49</v>
      </c>
      <c r="B162" t="s">
        <v>260</v>
      </c>
      <c r="C162" s="14" t="s">
        <v>3326</v>
      </c>
      <c r="D162" s="4">
        <v>45835</v>
      </c>
      <c r="E162" s="7" t="s">
        <v>85</v>
      </c>
      <c r="F162" s="20" t="s">
        <v>3327</v>
      </c>
      <c r="G162" s="62" t="s">
        <v>1194</v>
      </c>
      <c r="H162" s="7" t="s">
        <v>3328</v>
      </c>
      <c r="I162" s="5">
        <v>4226317</v>
      </c>
      <c r="J162" s="4">
        <v>45835</v>
      </c>
      <c r="K162" s="4">
        <v>46200</v>
      </c>
      <c r="L162" s="4" t="s">
        <v>26</v>
      </c>
      <c r="M162" s="61" t="s">
        <v>3329</v>
      </c>
    </row>
    <row r="163" spans="1:13" ht="57.95">
      <c r="A163" s="7" t="s">
        <v>924</v>
      </c>
      <c r="B163" t="s">
        <v>260</v>
      </c>
      <c r="C163" s="14" t="s">
        <v>3330</v>
      </c>
      <c r="D163" s="4">
        <v>45842</v>
      </c>
      <c r="E163" s="7" t="s">
        <v>20</v>
      </c>
      <c r="F163" s="20" t="s">
        <v>3331</v>
      </c>
      <c r="G163" s="63" t="s">
        <v>1097</v>
      </c>
      <c r="H163" s="7" t="s">
        <v>1098</v>
      </c>
      <c r="I163" s="5">
        <v>1915900</v>
      </c>
      <c r="J163" s="4">
        <v>45870</v>
      </c>
      <c r="K163" s="4">
        <v>46234</v>
      </c>
      <c r="L163" s="4" t="s">
        <v>26</v>
      </c>
      <c r="M163" s="61" t="s">
        <v>3332</v>
      </c>
    </row>
    <row r="164" spans="1:13" ht="116.1">
      <c r="A164" s="7" t="s">
        <v>909</v>
      </c>
      <c r="B164" t="s">
        <v>19</v>
      </c>
      <c r="C164" s="14" t="s">
        <v>3333</v>
      </c>
      <c r="D164" s="4">
        <v>45845</v>
      </c>
      <c r="E164" s="7" t="s">
        <v>20</v>
      </c>
      <c r="F164" s="20" t="s">
        <v>1666</v>
      </c>
      <c r="G164" s="62" t="s">
        <v>1062</v>
      </c>
      <c r="H164" s="7" t="s">
        <v>3334</v>
      </c>
      <c r="I164" s="5">
        <v>238000000</v>
      </c>
      <c r="J164" s="4">
        <v>45901</v>
      </c>
      <c r="K164" s="4">
        <v>46265</v>
      </c>
      <c r="L164" s="4" t="s">
        <v>40</v>
      </c>
      <c r="M164" s="61" t="s">
        <v>3335</v>
      </c>
    </row>
    <row r="165" spans="1:13" ht="57.95">
      <c r="A165" s="7" t="s">
        <v>49</v>
      </c>
      <c r="B165" t="s">
        <v>260</v>
      </c>
      <c r="C165" s="14" t="s">
        <v>3336</v>
      </c>
      <c r="D165" s="4">
        <v>45832</v>
      </c>
      <c r="E165" s="7" t="s">
        <v>20</v>
      </c>
      <c r="F165" s="20" t="s">
        <v>3337</v>
      </c>
      <c r="G165" s="62" t="s">
        <v>3338</v>
      </c>
      <c r="H165" s="7" t="s">
        <v>3339</v>
      </c>
      <c r="I165" s="5">
        <v>2748000</v>
      </c>
      <c r="J165" s="4">
        <v>45832</v>
      </c>
      <c r="K165" s="4">
        <v>46928</v>
      </c>
      <c r="L165" s="4" t="s">
        <v>40</v>
      </c>
      <c r="M165" s="61" t="s">
        <v>3340</v>
      </c>
    </row>
    <row r="166" spans="1:13" ht="65.45">
      <c r="A166" s="7" t="s">
        <v>101</v>
      </c>
      <c r="B166" t="s">
        <v>19</v>
      </c>
      <c r="C166" s="14" t="s">
        <v>3341</v>
      </c>
      <c r="D166" s="4">
        <v>45847</v>
      </c>
      <c r="E166" s="7" t="s">
        <v>20</v>
      </c>
      <c r="F166" s="20" t="s">
        <v>3342</v>
      </c>
      <c r="G166" s="62" t="s">
        <v>1484</v>
      </c>
      <c r="H166" s="7" t="s">
        <v>1485</v>
      </c>
      <c r="I166" s="5">
        <v>63099750</v>
      </c>
      <c r="J166" s="4">
        <v>45902</v>
      </c>
      <c r="K166" s="4">
        <v>46081</v>
      </c>
      <c r="L166" s="4" t="s">
        <v>26</v>
      </c>
      <c r="M166" s="61" t="s">
        <v>3343</v>
      </c>
    </row>
    <row r="167" spans="1:13" ht="65.45">
      <c r="A167" s="7" t="s">
        <v>68</v>
      </c>
      <c r="B167" t="s">
        <v>19</v>
      </c>
      <c r="C167" s="14" t="s">
        <v>3344</v>
      </c>
      <c r="D167" s="4">
        <v>45848</v>
      </c>
      <c r="E167" s="7" t="s">
        <v>20</v>
      </c>
      <c r="F167" s="20" t="s">
        <v>3345</v>
      </c>
      <c r="G167" s="62" t="s">
        <v>3346</v>
      </c>
      <c r="H167" s="7" t="s">
        <v>3347</v>
      </c>
      <c r="I167" s="5">
        <v>59500000</v>
      </c>
      <c r="J167" s="4">
        <v>45854</v>
      </c>
      <c r="K167" s="4">
        <v>46007</v>
      </c>
      <c r="L167" s="4" t="s">
        <v>26</v>
      </c>
      <c r="M167" s="61" t="s">
        <v>3348</v>
      </c>
    </row>
    <row r="168" spans="1:13" ht="57.95">
      <c r="A168" s="7" t="s">
        <v>18</v>
      </c>
      <c r="B168" t="s">
        <v>19</v>
      </c>
      <c r="C168" s="14" t="s">
        <v>3349</v>
      </c>
      <c r="D168" s="4">
        <v>45852</v>
      </c>
      <c r="E168" s="7" t="s">
        <v>20</v>
      </c>
      <c r="F168" s="20" t="s">
        <v>3350</v>
      </c>
      <c r="G168" s="62" t="s">
        <v>1287</v>
      </c>
      <c r="H168" s="7" t="s">
        <v>1288</v>
      </c>
      <c r="I168" s="5">
        <v>21247889</v>
      </c>
      <c r="J168" s="4">
        <v>45852</v>
      </c>
      <c r="K168" s="4">
        <v>46036</v>
      </c>
      <c r="L168" s="4" t="s">
        <v>26</v>
      </c>
      <c r="M168" s="61" t="s">
        <v>3351</v>
      </c>
    </row>
    <row r="169" spans="1:13" ht="104.45">
      <c r="A169" s="7" t="s">
        <v>909</v>
      </c>
      <c r="B169" t="s">
        <v>19</v>
      </c>
      <c r="C169" s="14" t="s">
        <v>3352</v>
      </c>
      <c r="D169" s="4">
        <v>45849</v>
      </c>
      <c r="E169" s="7" t="s">
        <v>20</v>
      </c>
      <c r="F169" s="20" t="s">
        <v>1666</v>
      </c>
      <c r="G169" s="62" t="s">
        <v>3353</v>
      </c>
      <c r="H169" s="7" t="s">
        <v>3354</v>
      </c>
      <c r="I169" s="5">
        <v>400000000</v>
      </c>
      <c r="J169" s="4">
        <v>45849</v>
      </c>
      <c r="K169" s="4">
        <v>46578</v>
      </c>
      <c r="L169" s="4" t="s">
        <v>40</v>
      </c>
      <c r="M169" s="61" t="s">
        <v>3355</v>
      </c>
    </row>
    <row r="170" spans="1:13" ht="91.5">
      <c r="A170" s="7" t="s">
        <v>1301</v>
      </c>
      <c r="B170" t="s">
        <v>19</v>
      </c>
      <c r="C170" s="14" t="s">
        <v>3356</v>
      </c>
      <c r="D170" s="4">
        <v>45852</v>
      </c>
      <c r="E170" s="7" t="s">
        <v>20</v>
      </c>
      <c r="F170" s="20" t="s">
        <v>3357</v>
      </c>
      <c r="G170" s="63" t="s">
        <v>3358</v>
      </c>
      <c r="H170" s="7" t="s">
        <v>3359</v>
      </c>
      <c r="I170" s="5">
        <v>24370920</v>
      </c>
      <c r="J170" s="4">
        <v>45901</v>
      </c>
      <c r="K170" s="4">
        <v>46022</v>
      </c>
      <c r="L170" s="4" t="s">
        <v>26</v>
      </c>
      <c r="M170" s="61" t="s">
        <v>3360</v>
      </c>
    </row>
    <row r="171" spans="1:13" ht="65.45">
      <c r="A171" s="7" t="s">
        <v>163</v>
      </c>
      <c r="B171" t="s">
        <v>19</v>
      </c>
      <c r="C171" s="14" t="s">
        <v>3361</v>
      </c>
      <c r="D171" s="4">
        <v>45860</v>
      </c>
      <c r="E171" s="7" t="s">
        <v>20</v>
      </c>
      <c r="F171" s="20" t="s">
        <v>3362</v>
      </c>
      <c r="G171" s="62" t="s">
        <v>3363</v>
      </c>
      <c r="H171" s="7" t="s">
        <v>3364</v>
      </c>
      <c r="I171" s="5">
        <v>44625000</v>
      </c>
      <c r="J171" s="4">
        <v>45860</v>
      </c>
      <c r="K171" s="4">
        <v>45920</v>
      </c>
      <c r="L171" s="4" t="s">
        <v>26</v>
      </c>
      <c r="M171" s="61" t="s">
        <v>3365</v>
      </c>
    </row>
    <row r="172" spans="1:13" ht="104.45">
      <c r="A172" s="7" t="s">
        <v>68</v>
      </c>
      <c r="B172" t="s">
        <v>29</v>
      </c>
      <c r="C172" s="14" t="s">
        <v>3366</v>
      </c>
      <c r="D172" s="4">
        <v>45863</v>
      </c>
      <c r="E172" s="7" t="s">
        <v>20</v>
      </c>
      <c r="F172" s="20" t="s">
        <v>3367</v>
      </c>
      <c r="G172" s="62" t="s">
        <v>3368</v>
      </c>
      <c r="H172" s="7" t="s">
        <v>3369</v>
      </c>
      <c r="I172" s="5">
        <v>2844762261</v>
      </c>
      <c r="J172" s="4">
        <v>45863</v>
      </c>
      <c r="K172" s="4">
        <v>46592</v>
      </c>
      <c r="L172" s="4" t="s">
        <v>40</v>
      </c>
      <c r="M172" s="61" t="s">
        <v>3370</v>
      </c>
    </row>
    <row r="173" spans="1:13" ht="57.95">
      <c r="A173" s="7" t="s">
        <v>1301</v>
      </c>
      <c r="B173" t="s">
        <v>19</v>
      </c>
      <c r="C173" s="14" t="s">
        <v>3371</v>
      </c>
      <c r="D173" s="4">
        <v>45866</v>
      </c>
      <c r="E173" s="7" t="s">
        <v>20</v>
      </c>
      <c r="F173" s="20" t="s">
        <v>3372</v>
      </c>
      <c r="G173" s="63" t="s">
        <v>3373</v>
      </c>
      <c r="H173" s="7" t="s">
        <v>3374</v>
      </c>
      <c r="I173" s="5">
        <v>16247274</v>
      </c>
      <c r="J173" s="4">
        <v>45901</v>
      </c>
      <c r="K173" s="4">
        <v>46022</v>
      </c>
      <c r="L173" s="4" t="s">
        <v>26</v>
      </c>
      <c r="M173" s="61" t="s">
        <v>3375</v>
      </c>
    </row>
    <row r="174" spans="1:13" ht="78.599999999999994">
      <c r="A174" s="7" t="s">
        <v>49</v>
      </c>
      <c r="B174" t="s">
        <v>43</v>
      </c>
      <c r="C174" s="14" t="s">
        <v>3376</v>
      </c>
      <c r="D174" s="4">
        <v>45867</v>
      </c>
      <c r="E174" s="7" t="s">
        <v>69</v>
      </c>
      <c r="F174" s="20" t="s">
        <v>3377</v>
      </c>
      <c r="G174" s="62" t="s">
        <v>3378</v>
      </c>
      <c r="H174" s="7" t="s">
        <v>3379</v>
      </c>
      <c r="I174" s="5">
        <v>250836451</v>
      </c>
      <c r="J174" s="4">
        <v>45874</v>
      </c>
      <c r="K174" s="4">
        <v>46387</v>
      </c>
      <c r="L174" s="4" t="s">
        <v>40</v>
      </c>
      <c r="M174" s="61" t="s">
        <v>3380</v>
      </c>
    </row>
    <row r="175" spans="1:13" ht="104.45">
      <c r="A175" s="7" t="s">
        <v>909</v>
      </c>
      <c r="B175" t="s">
        <v>19</v>
      </c>
      <c r="C175" s="14" t="s">
        <v>3381</v>
      </c>
      <c r="D175" s="4">
        <v>45867</v>
      </c>
      <c r="E175" s="7" t="s">
        <v>20</v>
      </c>
      <c r="F175" s="20" t="s">
        <v>1666</v>
      </c>
      <c r="G175" s="62" t="s">
        <v>1377</v>
      </c>
      <c r="H175" s="7" t="s">
        <v>3382</v>
      </c>
      <c r="I175" s="5">
        <v>739800000</v>
      </c>
      <c r="J175" s="4">
        <v>45867</v>
      </c>
      <c r="K175" s="4">
        <v>46596</v>
      </c>
      <c r="L175" s="4" t="s">
        <v>40</v>
      </c>
      <c r="M175" s="61" t="s">
        <v>3383</v>
      </c>
    </row>
    <row r="176" spans="1:13" ht="143.44999999999999">
      <c r="A176" s="7" t="s">
        <v>151</v>
      </c>
      <c r="B176" t="s">
        <v>19</v>
      </c>
      <c r="C176" s="14" t="s">
        <v>3384</v>
      </c>
      <c r="D176" s="4">
        <v>45868</v>
      </c>
      <c r="E176" s="7" t="s">
        <v>20</v>
      </c>
      <c r="F176" s="20" t="s">
        <v>3385</v>
      </c>
      <c r="G176" s="63" t="s">
        <v>3386</v>
      </c>
      <c r="H176" s="7" t="s">
        <v>3387</v>
      </c>
      <c r="I176" s="5">
        <v>30000000</v>
      </c>
      <c r="J176" s="4">
        <v>45870</v>
      </c>
      <c r="K176" s="4">
        <v>46022</v>
      </c>
      <c r="L176" s="4" t="s">
        <v>26</v>
      </c>
      <c r="M176" s="61" t="s">
        <v>3388</v>
      </c>
    </row>
    <row r="177" spans="1:13" ht="43.5">
      <c r="A177" s="7" t="s">
        <v>49</v>
      </c>
      <c r="B177" t="s">
        <v>3389</v>
      </c>
      <c r="C177" s="14">
        <v>145773</v>
      </c>
      <c r="D177" s="4">
        <v>45784</v>
      </c>
      <c r="E177" s="7" t="s">
        <v>69</v>
      </c>
      <c r="F177" s="20" t="s">
        <v>3390</v>
      </c>
      <c r="G177" s="62" t="s">
        <v>3391</v>
      </c>
      <c r="H177" s="7" t="s">
        <v>3392</v>
      </c>
      <c r="I177" s="5">
        <v>14000000</v>
      </c>
      <c r="J177" s="4">
        <v>45784</v>
      </c>
      <c r="K177" s="4">
        <v>46234</v>
      </c>
      <c r="L177" s="4" t="s">
        <v>26</v>
      </c>
      <c r="M177" s="61" t="s">
        <v>3393</v>
      </c>
    </row>
    <row r="178" spans="1:13" ht="65.45">
      <c r="A178" s="7" t="s">
        <v>909</v>
      </c>
      <c r="B178" t="s">
        <v>19</v>
      </c>
      <c r="C178" s="14" t="s">
        <v>3394</v>
      </c>
      <c r="D178" s="4">
        <v>45868</v>
      </c>
      <c r="E178" s="7" t="s">
        <v>20</v>
      </c>
      <c r="F178" s="20" t="s">
        <v>3395</v>
      </c>
      <c r="G178" s="62" t="s">
        <v>3396</v>
      </c>
      <c r="H178" s="7" t="s">
        <v>3397</v>
      </c>
      <c r="I178" s="5">
        <v>119000000</v>
      </c>
      <c r="J178" s="4">
        <v>45890</v>
      </c>
      <c r="K178" s="4">
        <v>46254</v>
      </c>
      <c r="L178" s="4" t="s">
        <v>26</v>
      </c>
      <c r="M178" s="61" t="s">
        <v>3398</v>
      </c>
    </row>
    <row r="179" spans="1:13" ht="57.95">
      <c r="A179" s="7" t="s">
        <v>49</v>
      </c>
      <c r="B179" t="s">
        <v>260</v>
      </c>
      <c r="C179" s="14" t="s">
        <v>3399</v>
      </c>
      <c r="D179" s="4">
        <v>45862</v>
      </c>
      <c r="E179" s="7" t="s">
        <v>85</v>
      </c>
      <c r="F179" s="20" t="s">
        <v>3400</v>
      </c>
      <c r="G179" s="62" t="s">
        <v>1080</v>
      </c>
      <c r="H179" s="7" t="s">
        <v>1081</v>
      </c>
      <c r="I179" s="5">
        <v>5055696</v>
      </c>
      <c r="J179" s="4">
        <v>45952</v>
      </c>
      <c r="K179" s="4">
        <v>45973</v>
      </c>
      <c r="L179" s="4" t="s">
        <v>26</v>
      </c>
      <c r="M179" s="61" t="s">
        <v>3401</v>
      </c>
    </row>
    <row r="180" spans="1:13" ht="57.95">
      <c r="A180" s="7" t="s">
        <v>675</v>
      </c>
      <c r="B180" t="s">
        <v>19</v>
      </c>
      <c r="C180" s="14" t="s">
        <v>3402</v>
      </c>
      <c r="D180" s="4">
        <v>45880</v>
      </c>
      <c r="E180" s="7" t="s">
        <v>20</v>
      </c>
      <c r="F180" s="20" t="s">
        <v>3403</v>
      </c>
      <c r="G180" s="62" t="s">
        <v>722</v>
      </c>
      <c r="H180" s="7" t="s">
        <v>723</v>
      </c>
      <c r="I180" s="5">
        <v>17850000</v>
      </c>
      <c r="J180" s="4">
        <v>45916</v>
      </c>
      <c r="K180" s="4">
        <v>46022</v>
      </c>
      <c r="L180" s="4" t="s">
        <v>26</v>
      </c>
      <c r="M180" s="61" t="s">
        <v>3404</v>
      </c>
    </row>
    <row r="181" spans="1:13" ht="104.45">
      <c r="A181" s="7" t="s">
        <v>909</v>
      </c>
      <c r="B181" t="s">
        <v>19</v>
      </c>
      <c r="C181" s="14" t="s">
        <v>3405</v>
      </c>
      <c r="D181" s="4">
        <v>45869</v>
      </c>
      <c r="E181" s="7" t="s">
        <v>20</v>
      </c>
      <c r="F181" s="20" t="s">
        <v>1666</v>
      </c>
      <c r="G181" s="62" t="s">
        <v>1312</v>
      </c>
      <c r="H181" s="7" t="s">
        <v>3406</v>
      </c>
      <c r="I181" s="5">
        <v>178500000</v>
      </c>
      <c r="J181" s="4">
        <v>45889</v>
      </c>
      <c r="K181" s="4">
        <v>46253</v>
      </c>
      <c r="L181" s="4" t="s">
        <v>26</v>
      </c>
      <c r="M181" s="61" t="s">
        <v>3407</v>
      </c>
    </row>
    <row r="182" spans="1:13" ht="104.45">
      <c r="A182" s="7" t="s">
        <v>909</v>
      </c>
      <c r="B182" t="s">
        <v>19</v>
      </c>
      <c r="C182" s="14" t="s">
        <v>3408</v>
      </c>
      <c r="D182" s="4">
        <v>45869</v>
      </c>
      <c r="E182" s="7" t="s">
        <v>20</v>
      </c>
      <c r="F182" s="20" t="s">
        <v>1666</v>
      </c>
      <c r="G182" s="62" t="s">
        <v>3409</v>
      </c>
      <c r="H182" s="7" t="s">
        <v>3410</v>
      </c>
      <c r="I182" s="5">
        <v>178500000</v>
      </c>
      <c r="J182" s="4">
        <v>45870</v>
      </c>
      <c r="K182" s="4">
        <v>46234</v>
      </c>
      <c r="L182" s="4" t="s">
        <v>26</v>
      </c>
      <c r="M182" s="61" t="s">
        <v>3411</v>
      </c>
    </row>
    <row r="183" spans="1:13" ht="78.599999999999994">
      <c r="A183" s="7" t="s">
        <v>909</v>
      </c>
      <c r="B183" t="s">
        <v>19</v>
      </c>
      <c r="C183" s="14" t="s">
        <v>3412</v>
      </c>
      <c r="D183" s="4">
        <v>45869</v>
      </c>
      <c r="E183" s="7" t="s">
        <v>20</v>
      </c>
      <c r="F183" s="20" t="s">
        <v>3413</v>
      </c>
      <c r="G183" s="63" t="s">
        <v>3414</v>
      </c>
      <c r="H183" s="7" t="s">
        <v>3415</v>
      </c>
      <c r="I183" s="5">
        <v>35400000</v>
      </c>
      <c r="J183" s="4">
        <v>45881</v>
      </c>
      <c r="K183" s="4">
        <v>46022</v>
      </c>
      <c r="L183" s="4" t="s">
        <v>26</v>
      </c>
      <c r="M183" s="61" t="s">
        <v>3416</v>
      </c>
    </row>
    <row r="184" spans="1:13" ht="91.5">
      <c r="A184" s="7" t="s">
        <v>18</v>
      </c>
      <c r="B184" t="s">
        <v>19</v>
      </c>
      <c r="C184" s="14" t="s">
        <v>3417</v>
      </c>
      <c r="D184" s="4">
        <v>45874</v>
      </c>
      <c r="E184" s="7" t="s">
        <v>20</v>
      </c>
      <c r="F184" s="20" t="s">
        <v>3418</v>
      </c>
      <c r="G184" s="62" t="s">
        <v>651</v>
      </c>
      <c r="H184" s="7" t="s">
        <v>652</v>
      </c>
      <c r="I184" s="5">
        <v>346000000</v>
      </c>
      <c r="J184" s="4">
        <v>45897</v>
      </c>
      <c r="K184" s="4">
        <v>46752</v>
      </c>
      <c r="L184" s="4" t="s">
        <v>40</v>
      </c>
      <c r="M184" s="61" t="s">
        <v>3419</v>
      </c>
    </row>
    <row r="185" spans="1:13" ht="104.45">
      <c r="A185" s="7" t="s">
        <v>909</v>
      </c>
      <c r="B185" t="s">
        <v>19</v>
      </c>
      <c r="C185" s="14" t="s">
        <v>3420</v>
      </c>
      <c r="D185" s="4">
        <v>45874</v>
      </c>
      <c r="E185" s="7" t="s">
        <v>20</v>
      </c>
      <c r="F185" s="20" t="s">
        <v>1666</v>
      </c>
      <c r="G185" s="62" t="s">
        <v>3421</v>
      </c>
      <c r="H185" s="7" t="s">
        <v>3422</v>
      </c>
      <c r="I185" s="5">
        <v>178500000</v>
      </c>
      <c r="J185" s="4">
        <v>45883</v>
      </c>
      <c r="K185" s="4">
        <v>46247</v>
      </c>
      <c r="L185" s="4" t="s">
        <v>26</v>
      </c>
      <c r="M185" s="61" t="s">
        <v>3423</v>
      </c>
    </row>
    <row r="186" spans="1:13" ht="52.5">
      <c r="A186" s="7" t="s">
        <v>1301</v>
      </c>
      <c r="B186" t="s">
        <v>19</v>
      </c>
      <c r="C186" s="14" t="s">
        <v>3424</v>
      </c>
      <c r="D186" s="4">
        <v>45874</v>
      </c>
      <c r="E186" s="7" t="s">
        <v>20</v>
      </c>
      <c r="F186" s="20" t="s">
        <v>3425</v>
      </c>
      <c r="G186" s="63" t="s">
        <v>3426</v>
      </c>
      <c r="H186" s="7" t="s">
        <v>3427</v>
      </c>
      <c r="I186" s="5">
        <v>32897370</v>
      </c>
      <c r="J186" s="4">
        <v>45901</v>
      </c>
      <c r="K186" s="4">
        <v>46022</v>
      </c>
      <c r="L186" s="4" t="s">
        <v>26</v>
      </c>
      <c r="M186" s="61" t="s">
        <v>3428</v>
      </c>
    </row>
    <row r="187" spans="1:13" ht="57.95">
      <c r="A187" s="7" t="s">
        <v>1301</v>
      </c>
      <c r="B187" t="s">
        <v>19</v>
      </c>
      <c r="C187" s="14" t="s">
        <v>3429</v>
      </c>
      <c r="D187" s="4">
        <v>45875</v>
      </c>
      <c r="E187" s="7" t="s">
        <v>20</v>
      </c>
      <c r="F187" s="20" t="s">
        <v>3430</v>
      </c>
      <c r="G187" s="63" t="s">
        <v>3431</v>
      </c>
      <c r="H187" s="7" t="s">
        <v>3432</v>
      </c>
      <c r="I187" s="5">
        <v>32897370</v>
      </c>
      <c r="J187" s="4">
        <v>45901</v>
      </c>
      <c r="K187" s="4">
        <v>46022</v>
      </c>
      <c r="L187" s="4" t="s">
        <v>26</v>
      </c>
      <c r="M187" s="61" t="s">
        <v>3433</v>
      </c>
    </row>
    <row r="188" spans="1:13" ht="91.5">
      <c r="A188" s="7" t="s">
        <v>151</v>
      </c>
      <c r="B188" t="s">
        <v>19</v>
      </c>
      <c r="C188" s="14" t="s">
        <v>3434</v>
      </c>
      <c r="D188" s="4">
        <v>45875</v>
      </c>
      <c r="E188" s="7" t="s">
        <v>20</v>
      </c>
      <c r="F188" s="20" t="s">
        <v>3435</v>
      </c>
      <c r="G188" s="63" t="s">
        <v>3436</v>
      </c>
      <c r="H188" s="7" t="s">
        <v>3437</v>
      </c>
      <c r="I188" s="5">
        <v>30000000</v>
      </c>
      <c r="J188" s="4">
        <v>45877</v>
      </c>
      <c r="K188" s="4">
        <v>46022</v>
      </c>
      <c r="L188" s="4" t="s">
        <v>26</v>
      </c>
      <c r="M188" s="61" t="s">
        <v>3438</v>
      </c>
    </row>
    <row r="189" spans="1:13" ht="104.45">
      <c r="A189" s="7" t="s">
        <v>1603</v>
      </c>
      <c r="B189" t="s">
        <v>19</v>
      </c>
      <c r="C189" s="14" t="s">
        <v>3439</v>
      </c>
      <c r="D189" s="4">
        <v>45875</v>
      </c>
      <c r="E189" s="7" t="s">
        <v>20</v>
      </c>
      <c r="F189" s="20" t="s">
        <v>3440</v>
      </c>
      <c r="G189" s="62" t="s">
        <v>3441</v>
      </c>
      <c r="H189" s="7" t="s">
        <v>3442</v>
      </c>
      <c r="I189" s="5">
        <v>11900000</v>
      </c>
      <c r="J189" s="4">
        <v>45875</v>
      </c>
      <c r="K189" s="4">
        <v>45935</v>
      </c>
      <c r="L189" s="4" t="s">
        <v>26</v>
      </c>
      <c r="M189" s="61" t="s">
        <v>3443</v>
      </c>
    </row>
    <row r="190" spans="1:13" ht="65.45">
      <c r="A190" s="7" t="s">
        <v>909</v>
      </c>
      <c r="B190" t="s">
        <v>19</v>
      </c>
      <c r="C190" s="14" t="s">
        <v>3444</v>
      </c>
      <c r="D190" s="4">
        <v>45882</v>
      </c>
      <c r="E190" s="7" t="s">
        <v>20</v>
      </c>
      <c r="F190" s="20" t="s">
        <v>3445</v>
      </c>
      <c r="G190" s="62" t="s">
        <v>1282</v>
      </c>
      <c r="H190" s="7" t="s">
        <v>3446</v>
      </c>
      <c r="I190" s="5">
        <v>119000000</v>
      </c>
      <c r="J190" s="4">
        <v>45898</v>
      </c>
      <c r="K190" s="4">
        <v>46262</v>
      </c>
      <c r="L190" s="4" t="s">
        <v>40</v>
      </c>
      <c r="M190" s="61" t="s">
        <v>3447</v>
      </c>
    </row>
    <row r="191" spans="1:13" ht="91.5">
      <c r="A191" s="7" t="s">
        <v>1301</v>
      </c>
      <c r="B191" t="s">
        <v>19</v>
      </c>
      <c r="C191" s="14" t="s">
        <v>3448</v>
      </c>
      <c r="D191" s="4">
        <v>45882</v>
      </c>
      <c r="E191" s="7" t="s">
        <v>20</v>
      </c>
      <c r="F191" s="20" t="s">
        <v>3449</v>
      </c>
      <c r="G191" s="63" t="s">
        <v>3450</v>
      </c>
      <c r="H191" s="7" t="s">
        <v>3451</v>
      </c>
      <c r="I191" s="5">
        <v>16247274</v>
      </c>
      <c r="J191" s="4">
        <v>45882</v>
      </c>
      <c r="K191" s="4">
        <v>45897</v>
      </c>
      <c r="L191" s="4" t="s">
        <v>26</v>
      </c>
      <c r="M191" s="61" t="s">
        <v>3452</v>
      </c>
    </row>
    <row r="192" spans="1:13" ht="65.45">
      <c r="A192" s="7" t="s">
        <v>909</v>
      </c>
      <c r="B192" t="s">
        <v>19</v>
      </c>
      <c r="C192" s="14" t="s">
        <v>3453</v>
      </c>
      <c r="D192" s="4">
        <v>45882</v>
      </c>
      <c r="E192" s="7" t="s">
        <v>20</v>
      </c>
      <c r="F192" s="20" t="s">
        <v>3454</v>
      </c>
      <c r="G192" s="62" t="s">
        <v>1260</v>
      </c>
      <c r="H192" s="7" t="s">
        <v>1261</v>
      </c>
      <c r="I192" s="5">
        <v>476000000</v>
      </c>
      <c r="J192" s="4">
        <v>45916</v>
      </c>
      <c r="K192" s="4">
        <v>46280</v>
      </c>
      <c r="L192" s="4" t="s">
        <v>40</v>
      </c>
      <c r="M192" s="61" t="s">
        <v>3455</v>
      </c>
    </row>
    <row r="193" spans="1:13" ht="57.95">
      <c r="A193" s="7" t="s">
        <v>1301</v>
      </c>
      <c r="B193" t="s">
        <v>19</v>
      </c>
      <c r="C193" s="14" t="s">
        <v>3456</v>
      </c>
      <c r="D193" s="4">
        <v>45882</v>
      </c>
      <c r="E193" s="7" t="s">
        <v>20</v>
      </c>
      <c r="F193" s="20" t="s">
        <v>3425</v>
      </c>
      <c r="G193" s="63" t="s">
        <v>3457</v>
      </c>
      <c r="H193" s="7" t="s">
        <v>3458</v>
      </c>
      <c r="I193" s="5">
        <v>32897370</v>
      </c>
      <c r="J193" s="4">
        <v>45901</v>
      </c>
      <c r="K193" s="4">
        <v>45922</v>
      </c>
      <c r="L193" s="4" t="s">
        <v>26</v>
      </c>
      <c r="M193" s="61" t="s">
        <v>3459</v>
      </c>
    </row>
    <row r="194" spans="1:13" ht="57.95">
      <c r="A194" s="7" t="s">
        <v>1301</v>
      </c>
      <c r="B194" t="s">
        <v>19</v>
      </c>
      <c r="C194" s="14" t="s">
        <v>3460</v>
      </c>
      <c r="D194" s="4">
        <v>45883</v>
      </c>
      <c r="E194" s="7" t="s">
        <v>20</v>
      </c>
      <c r="F194" s="20" t="s">
        <v>3425</v>
      </c>
      <c r="G194" s="63" t="s">
        <v>3461</v>
      </c>
      <c r="H194" s="7" t="s">
        <v>3462</v>
      </c>
      <c r="I194" s="5">
        <v>32897370</v>
      </c>
      <c r="J194" s="4">
        <v>45901</v>
      </c>
      <c r="K194" s="4">
        <v>46022</v>
      </c>
      <c r="L194" s="4" t="s">
        <v>26</v>
      </c>
      <c r="M194" s="61" t="s">
        <v>3463</v>
      </c>
    </row>
    <row r="195" spans="1:13" ht="57.95">
      <c r="A195" s="7" t="s">
        <v>1301</v>
      </c>
      <c r="B195" t="s">
        <v>19</v>
      </c>
      <c r="C195" s="14" t="s">
        <v>3464</v>
      </c>
      <c r="D195" s="4">
        <v>45883</v>
      </c>
      <c r="E195" s="7" t="s">
        <v>20</v>
      </c>
      <c r="F195" s="20" t="s">
        <v>3425</v>
      </c>
      <c r="G195" s="63" t="s">
        <v>3465</v>
      </c>
      <c r="H195" s="7" t="s">
        <v>3466</v>
      </c>
      <c r="I195" s="5">
        <v>32897370</v>
      </c>
      <c r="J195" s="4">
        <v>45901</v>
      </c>
      <c r="K195" s="4">
        <v>46022</v>
      </c>
      <c r="L195" s="4" t="s">
        <v>26</v>
      </c>
      <c r="M195" s="61" t="s">
        <v>3467</v>
      </c>
    </row>
    <row r="196" spans="1:13" ht="117.6">
      <c r="A196" s="7" t="s">
        <v>1686</v>
      </c>
      <c r="B196" t="s">
        <v>19</v>
      </c>
      <c r="C196" s="14" t="s">
        <v>3468</v>
      </c>
      <c r="D196" s="4">
        <v>45884</v>
      </c>
      <c r="E196" s="7" t="s">
        <v>20</v>
      </c>
      <c r="F196" s="20" t="s">
        <v>3469</v>
      </c>
      <c r="G196" s="62" t="s">
        <v>1754</v>
      </c>
      <c r="H196" s="7" t="s">
        <v>1755</v>
      </c>
      <c r="I196" s="5">
        <v>55665800</v>
      </c>
      <c r="J196" s="4">
        <v>45904</v>
      </c>
      <c r="K196" s="4">
        <v>46022</v>
      </c>
      <c r="L196" s="4" t="s">
        <v>26</v>
      </c>
      <c r="M196" s="61" t="s">
        <v>3470</v>
      </c>
    </row>
    <row r="197" spans="1:13" ht="143.44999999999999">
      <c r="A197" s="7" t="s">
        <v>151</v>
      </c>
      <c r="B197" t="s">
        <v>43</v>
      </c>
      <c r="C197" s="14" t="s">
        <v>3471</v>
      </c>
      <c r="D197" s="4">
        <v>45884</v>
      </c>
      <c r="E197" s="7" t="s">
        <v>740</v>
      </c>
      <c r="F197" s="20" t="s">
        <v>3472</v>
      </c>
      <c r="G197" s="62" t="s">
        <v>3473</v>
      </c>
      <c r="H197" s="7" t="s">
        <v>3474</v>
      </c>
      <c r="I197" s="5">
        <v>107171400</v>
      </c>
      <c r="J197" s="4">
        <v>45898</v>
      </c>
      <c r="K197" s="4">
        <v>46022</v>
      </c>
      <c r="L197" s="4" t="s">
        <v>26</v>
      </c>
      <c r="M197" s="61" t="s">
        <v>3475</v>
      </c>
    </row>
    <row r="198" spans="1:13" ht="57.95">
      <c r="A198" s="7" t="s">
        <v>49</v>
      </c>
      <c r="B198" t="s">
        <v>260</v>
      </c>
      <c r="C198" s="14" t="s">
        <v>3476</v>
      </c>
      <c r="D198" s="4">
        <v>45883</v>
      </c>
      <c r="E198" s="7" t="s">
        <v>69</v>
      </c>
      <c r="F198" s="20" t="s">
        <v>3477</v>
      </c>
      <c r="G198" s="62" t="s">
        <v>1740</v>
      </c>
      <c r="H198" s="7" t="s">
        <v>3478</v>
      </c>
      <c r="I198" s="5">
        <v>902000</v>
      </c>
      <c r="J198" s="4">
        <v>45883</v>
      </c>
      <c r="K198" s="4">
        <v>45913</v>
      </c>
      <c r="L198" s="4" t="s">
        <v>26</v>
      </c>
      <c r="M198" s="61" t="s">
        <v>3479</v>
      </c>
    </row>
    <row r="199" spans="1:13" ht="65.45">
      <c r="A199" s="7" t="s">
        <v>101</v>
      </c>
      <c r="B199" t="s">
        <v>19</v>
      </c>
      <c r="C199" s="14" t="s">
        <v>3480</v>
      </c>
      <c r="D199" s="4">
        <v>45890</v>
      </c>
      <c r="E199" s="7" t="s">
        <v>20</v>
      </c>
      <c r="F199" s="20" t="s">
        <v>3481</v>
      </c>
      <c r="G199" s="63" t="s">
        <v>3482</v>
      </c>
      <c r="H199" s="7" t="s">
        <v>3483</v>
      </c>
      <c r="I199" s="5">
        <v>34000000</v>
      </c>
      <c r="J199" s="4">
        <v>45898</v>
      </c>
      <c r="K199" s="4">
        <v>46020</v>
      </c>
      <c r="L199" s="4" t="s">
        <v>26</v>
      </c>
      <c r="M199" s="61" t="s">
        <v>3484</v>
      </c>
    </row>
    <row r="200" spans="1:13" ht="65.45">
      <c r="A200" s="7" t="s">
        <v>709</v>
      </c>
      <c r="B200" t="s">
        <v>43</v>
      </c>
      <c r="C200" s="14" t="s">
        <v>3485</v>
      </c>
      <c r="D200" s="4">
        <v>45894</v>
      </c>
      <c r="E200" s="7" t="s">
        <v>20</v>
      </c>
      <c r="F200" s="20" t="s">
        <v>3486</v>
      </c>
      <c r="G200" s="62" t="s">
        <v>3487</v>
      </c>
      <c r="H200" s="7" t="s">
        <v>3488</v>
      </c>
      <c r="I200" s="5">
        <v>690200000</v>
      </c>
      <c r="J200" s="4">
        <v>45905</v>
      </c>
      <c r="K200" s="4">
        <v>46387</v>
      </c>
      <c r="L200" s="4" t="s">
        <v>40</v>
      </c>
      <c r="M200" s="61" t="s">
        <v>3489</v>
      </c>
    </row>
    <row r="201" spans="1:13" ht="57.95">
      <c r="A201" s="7" t="s">
        <v>18</v>
      </c>
      <c r="B201" t="s">
        <v>260</v>
      </c>
      <c r="C201" s="14" t="s">
        <v>3490</v>
      </c>
      <c r="D201" s="4">
        <v>45891</v>
      </c>
      <c r="E201" s="7" t="s">
        <v>20</v>
      </c>
      <c r="F201" s="20" t="s">
        <v>3491</v>
      </c>
      <c r="G201" s="62" t="s">
        <v>1287</v>
      </c>
      <c r="H201" s="7" t="s">
        <v>1288</v>
      </c>
      <c r="I201" s="5">
        <v>4760000</v>
      </c>
      <c r="J201" s="4">
        <v>45896</v>
      </c>
      <c r="K201" s="4">
        <v>45898</v>
      </c>
      <c r="L201" s="4" t="s">
        <v>26</v>
      </c>
      <c r="M201" s="61" t="s">
        <v>3492</v>
      </c>
    </row>
    <row r="202" spans="1:13" ht="43.5">
      <c r="A202" s="7" t="s">
        <v>1466</v>
      </c>
      <c r="B202" t="s">
        <v>19</v>
      </c>
      <c r="C202" s="14" t="s">
        <v>3493</v>
      </c>
      <c r="D202" s="4">
        <v>45898</v>
      </c>
      <c r="E202" s="7" t="s">
        <v>20</v>
      </c>
      <c r="F202" s="20" t="s">
        <v>3494</v>
      </c>
      <c r="G202" s="62" t="s">
        <v>1469</v>
      </c>
      <c r="H202" s="7" t="s">
        <v>3495</v>
      </c>
      <c r="I202" s="5">
        <v>64260000</v>
      </c>
      <c r="J202" s="4">
        <v>45901</v>
      </c>
      <c r="K202" s="4">
        <v>46265</v>
      </c>
      <c r="L202" s="4" t="s">
        <v>40</v>
      </c>
      <c r="M202" s="61" t="s">
        <v>3496</v>
      </c>
    </row>
    <row r="203" spans="1:13" ht="57.95">
      <c r="A203" s="7" t="s">
        <v>49</v>
      </c>
      <c r="B203" t="s">
        <v>260</v>
      </c>
      <c r="C203" s="14" t="s">
        <v>3497</v>
      </c>
      <c r="D203" s="4">
        <v>45884</v>
      </c>
      <c r="E203" s="7" t="s">
        <v>69</v>
      </c>
      <c r="F203" s="20" t="s">
        <v>3498</v>
      </c>
      <c r="G203" s="62" t="s">
        <v>88</v>
      </c>
      <c r="H203" s="7" t="s">
        <v>727</v>
      </c>
      <c r="I203" s="5">
        <v>3385749</v>
      </c>
      <c r="J203" s="4">
        <v>45884</v>
      </c>
      <c r="K203" s="4">
        <v>45914</v>
      </c>
      <c r="L203" s="4" t="s">
        <v>26</v>
      </c>
      <c r="M203" s="61" t="s">
        <v>3499</v>
      </c>
    </row>
    <row r="204" spans="1:13" ht="57.95">
      <c r="A204" s="7" t="s">
        <v>49</v>
      </c>
      <c r="B204" t="s">
        <v>260</v>
      </c>
      <c r="C204" s="14" t="s">
        <v>3500</v>
      </c>
      <c r="D204" s="4">
        <v>45897</v>
      </c>
      <c r="E204" s="7" t="s">
        <v>69</v>
      </c>
      <c r="F204" s="20" t="s">
        <v>3501</v>
      </c>
      <c r="G204" s="62" t="s">
        <v>3502</v>
      </c>
      <c r="H204" s="7" t="s">
        <v>3503</v>
      </c>
      <c r="I204" s="5">
        <v>2124150</v>
      </c>
      <c r="J204" s="4">
        <v>45897</v>
      </c>
      <c r="K204" s="4">
        <v>45905</v>
      </c>
      <c r="L204" s="4" t="s">
        <v>26</v>
      </c>
      <c r="M204" s="61" t="s">
        <v>3504</v>
      </c>
    </row>
    <row r="205" spans="1:13" ht="57.95">
      <c r="A205" s="7" t="s">
        <v>49</v>
      </c>
      <c r="B205" t="s">
        <v>260</v>
      </c>
      <c r="C205" s="14" t="s">
        <v>3505</v>
      </c>
      <c r="D205" s="4">
        <v>45896</v>
      </c>
      <c r="E205" s="7" t="s">
        <v>69</v>
      </c>
      <c r="F205" s="20" t="s">
        <v>3506</v>
      </c>
      <c r="G205" s="62" t="s">
        <v>82</v>
      </c>
      <c r="H205" s="7" t="s">
        <v>3507</v>
      </c>
      <c r="I205" s="5">
        <v>3836782</v>
      </c>
      <c r="J205" s="4">
        <v>45896</v>
      </c>
      <c r="K205" s="4">
        <v>45901</v>
      </c>
      <c r="L205" s="4" t="s">
        <v>26</v>
      </c>
      <c r="M205" s="61" t="s">
        <v>3508</v>
      </c>
    </row>
    <row r="206" spans="1:13" ht="91.5">
      <c r="A206" s="7" t="s">
        <v>101</v>
      </c>
      <c r="B206" t="s">
        <v>29</v>
      </c>
      <c r="C206" s="14" t="s">
        <v>3509</v>
      </c>
      <c r="D206" s="4">
        <v>45903</v>
      </c>
      <c r="E206" s="7" t="s">
        <v>20</v>
      </c>
      <c r="F206" s="20" t="s">
        <v>3510</v>
      </c>
      <c r="G206" s="62" t="s">
        <v>3511</v>
      </c>
      <c r="H206" s="7" t="s">
        <v>3512</v>
      </c>
      <c r="I206" s="5">
        <v>601785299</v>
      </c>
      <c r="J206" s="4">
        <v>45916</v>
      </c>
      <c r="K206" s="4">
        <v>46403</v>
      </c>
      <c r="L206" s="4" t="s">
        <v>40</v>
      </c>
      <c r="M206" s="61" t="s">
        <v>3513</v>
      </c>
    </row>
    <row r="207" spans="1:13" ht="57.95">
      <c r="A207" s="7" t="s">
        <v>3000</v>
      </c>
      <c r="B207" t="s">
        <v>19</v>
      </c>
      <c r="C207" s="14" t="s">
        <v>3514</v>
      </c>
      <c r="D207" s="4">
        <v>45903</v>
      </c>
      <c r="E207" s="7" t="s">
        <v>20</v>
      </c>
      <c r="F207" s="20" t="s">
        <v>3515</v>
      </c>
      <c r="G207" s="62" t="s">
        <v>1440</v>
      </c>
      <c r="H207" s="7" t="s">
        <v>3516</v>
      </c>
      <c r="I207" s="5">
        <v>60654228</v>
      </c>
      <c r="J207" s="4">
        <v>45928</v>
      </c>
      <c r="K207" s="4">
        <v>46292</v>
      </c>
      <c r="L207" s="4" t="s">
        <v>40</v>
      </c>
      <c r="M207" s="61" t="s">
        <v>3517</v>
      </c>
    </row>
    <row r="208" spans="1:13" ht="57.95">
      <c r="A208" s="7" t="s">
        <v>18</v>
      </c>
      <c r="B208" t="s">
        <v>260</v>
      </c>
      <c r="C208" s="14" t="s">
        <v>3518</v>
      </c>
      <c r="D208" s="4">
        <v>45904</v>
      </c>
      <c r="E208" s="7" t="s">
        <v>20</v>
      </c>
      <c r="F208" s="20" t="s">
        <v>3519</v>
      </c>
      <c r="G208" s="62" t="s">
        <v>137</v>
      </c>
      <c r="H208" s="7" t="s">
        <v>3520</v>
      </c>
      <c r="I208" s="5">
        <v>2499000</v>
      </c>
      <c r="J208" s="4">
        <v>45911</v>
      </c>
      <c r="K208" s="4">
        <v>45912</v>
      </c>
      <c r="L208" s="4" t="s">
        <v>26</v>
      </c>
      <c r="M208" s="61" t="s">
        <v>3521</v>
      </c>
    </row>
    <row r="209" spans="1:13" ht="57.95">
      <c r="A209" s="7" t="s">
        <v>49</v>
      </c>
      <c r="B209" t="s">
        <v>260</v>
      </c>
      <c r="C209" s="14" t="s">
        <v>3522</v>
      </c>
      <c r="D209" s="4">
        <v>45898</v>
      </c>
      <c r="E209" s="7" t="s">
        <v>69</v>
      </c>
      <c r="F209" s="20" t="s">
        <v>3523</v>
      </c>
      <c r="G209" s="62" t="s">
        <v>82</v>
      </c>
      <c r="H209" s="7" t="s">
        <v>3507</v>
      </c>
      <c r="I209" s="5">
        <v>1079921</v>
      </c>
      <c r="J209" s="4">
        <v>45898</v>
      </c>
      <c r="K209" s="4">
        <v>45903</v>
      </c>
      <c r="L209" s="4" t="s">
        <v>26</v>
      </c>
      <c r="M209" s="61" t="s">
        <v>3524</v>
      </c>
    </row>
    <row r="210" spans="1:13" ht="65.45">
      <c r="A210" s="7" t="s">
        <v>49</v>
      </c>
      <c r="B210" t="s">
        <v>260</v>
      </c>
      <c r="C210" s="14" t="s">
        <v>3525</v>
      </c>
      <c r="D210" s="4">
        <v>45905</v>
      </c>
      <c r="E210" s="7" t="s">
        <v>20</v>
      </c>
      <c r="F210" s="20" t="s">
        <v>3526</v>
      </c>
      <c r="G210" s="62" t="s">
        <v>1498</v>
      </c>
      <c r="H210" s="7" t="s">
        <v>3527</v>
      </c>
      <c r="I210" s="5">
        <v>1832600</v>
      </c>
      <c r="J210" s="4">
        <v>45905</v>
      </c>
      <c r="K210" s="4">
        <v>45995</v>
      </c>
      <c r="L210" s="4" t="s">
        <v>26</v>
      </c>
      <c r="M210" s="61" t="s">
        <v>3528</v>
      </c>
    </row>
    <row r="211" spans="1:13" ht="43.5">
      <c r="A211" s="7" t="s">
        <v>49</v>
      </c>
      <c r="B211" t="s">
        <v>260</v>
      </c>
      <c r="C211" s="14" t="s">
        <v>3529</v>
      </c>
      <c r="D211" s="4">
        <v>45902</v>
      </c>
      <c r="E211" s="7" t="s">
        <v>85</v>
      </c>
      <c r="F211" s="20" t="s">
        <v>3530</v>
      </c>
      <c r="G211" s="62" t="s">
        <v>3531</v>
      </c>
      <c r="H211" s="7" t="s">
        <v>3532</v>
      </c>
      <c r="I211" s="5">
        <v>2380000</v>
      </c>
      <c r="J211" s="4">
        <v>45902</v>
      </c>
      <c r="K211" s="4">
        <v>45932</v>
      </c>
      <c r="L211" s="4" t="s">
        <v>26</v>
      </c>
      <c r="M211" s="61" t="s">
        <v>3533</v>
      </c>
    </row>
    <row r="212" spans="1:13" ht="78.599999999999994">
      <c r="A212" s="7" t="s">
        <v>49</v>
      </c>
      <c r="B212" t="s">
        <v>19</v>
      </c>
      <c r="C212" s="14" t="s">
        <v>3534</v>
      </c>
      <c r="D212" s="4">
        <v>45909</v>
      </c>
      <c r="E212" s="7" t="s">
        <v>20</v>
      </c>
      <c r="F212" s="20" t="s">
        <v>3535</v>
      </c>
      <c r="G212" s="62" t="s">
        <v>88</v>
      </c>
      <c r="H212" s="7" t="s">
        <v>727</v>
      </c>
      <c r="I212" s="5">
        <v>8817900</v>
      </c>
      <c r="J212" s="4">
        <v>45926</v>
      </c>
      <c r="K212" s="4">
        <v>45956</v>
      </c>
      <c r="L212" s="4" t="s">
        <v>26</v>
      </c>
      <c r="M212" s="61" t="s">
        <v>3536</v>
      </c>
    </row>
    <row r="213" spans="1:13" ht="52.5">
      <c r="A213" s="7" t="s">
        <v>49</v>
      </c>
      <c r="B213" t="s">
        <v>19</v>
      </c>
      <c r="C213" s="14" t="s">
        <v>3537</v>
      </c>
      <c r="D213" s="4">
        <v>45910</v>
      </c>
      <c r="E213" s="7" t="s">
        <v>20</v>
      </c>
      <c r="F213" s="20" t="s">
        <v>3538</v>
      </c>
      <c r="G213" s="62" t="s">
        <v>3539</v>
      </c>
      <c r="H213" s="7" t="s">
        <v>3540</v>
      </c>
      <c r="I213" s="5">
        <v>26180000</v>
      </c>
      <c r="J213" s="4">
        <v>45917</v>
      </c>
      <c r="K213" s="4">
        <v>45977</v>
      </c>
      <c r="L213" s="4" t="s">
        <v>26</v>
      </c>
      <c r="M213" s="61" t="s">
        <v>3541</v>
      </c>
    </row>
    <row r="214" spans="1:13" ht="78.599999999999994">
      <c r="A214" s="7" t="s">
        <v>813</v>
      </c>
      <c r="B214" t="s">
        <v>19</v>
      </c>
      <c r="C214" s="14" t="s">
        <v>3542</v>
      </c>
      <c r="D214" s="4">
        <v>45909</v>
      </c>
      <c r="E214" s="7" t="s">
        <v>20</v>
      </c>
      <c r="F214" s="20" t="s">
        <v>3543</v>
      </c>
      <c r="G214" s="63" t="s">
        <v>875</v>
      </c>
      <c r="H214" s="7" t="s">
        <v>876</v>
      </c>
      <c r="I214" s="5">
        <v>32000000</v>
      </c>
      <c r="J214" s="4">
        <v>45912</v>
      </c>
      <c r="K214" s="4">
        <v>46022</v>
      </c>
      <c r="L214" s="4" t="s">
        <v>26</v>
      </c>
      <c r="M214" s="61" t="s">
        <v>3544</v>
      </c>
    </row>
    <row r="215" spans="1:13" ht="43.5">
      <c r="A215" s="7" t="s">
        <v>49</v>
      </c>
      <c r="B215" t="s">
        <v>19</v>
      </c>
      <c r="C215" s="14" t="s">
        <v>3545</v>
      </c>
      <c r="D215" s="4">
        <v>45911</v>
      </c>
      <c r="E215" s="7" t="s">
        <v>85</v>
      </c>
      <c r="F215" s="20" t="s">
        <v>3546</v>
      </c>
      <c r="G215" s="62" t="s">
        <v>3547</v>
      </c>
      <c r="H215" s="7" t="s">
        <v>3548</v>
      </c>
      <c r="I215" s="5">
        <v>54065449</v>
      </c>
      <c r="J215" s="4">
        <v>45926</v>
      </c>
      <c r="K215" s="4">
        <v>46022</v>
      </c>
      <c r="L215" s="4" t="s">
        <v>26</v>
      </c>
      <c r="M215" s="61" t="s">
        <v>3549</v>
      </c>
    </row>
    <row r="216" spans="1:13" ht="52.5">
      <c r="A216" s="7" t="s">
        <v>151</v>
      </c>
      <c r="B216" t="s">
        <v>43</v>
      </c>
      <c r="C216" s="14" t="s">
        <v>3550</v>
      </c>
      <c r="D216" s="4">
        <v>45911</v>
      </c>
      <c r="E216" s="7" t="s">
        <v>20</v>
      </c>
      <c r="F216" s="20" t="s">
        <v>3551</v>
      </c>
      <c r="G216" s="62" t="s">
        <v>641</v>
      </c>
      <c r="H216" s="7" t="s">
        <v>3552</v>
      </c>
      <c r="I216" s="5">
        <v>281267475</v>
      </c>
      <c r="J216" s="4">
        <v>45931</v>
      </c>
      <c r="K216" s="4">
        <v>46660</v>
      </c>
      <c r="L216" s="4" t="s">
        <v>40</v>
      </c>
      <c r="M216" s="61" t="s">
        <v>3553</v>
      </c>
    </row>
    <row r="217" spans="1:13" ht="65.45">
      <c r="A217" s="7" t="s">
        <v>709</v>
      </c>
      <c r="B217" t="s">
        <v>19</v>
      </c>
      <c r="C217" s="14" t="s">
        <v>3554</v>
      </c>
      <c r="D217" s="4">
        <v>45916</v>
      </c>
      <c r="E217" s="7" t="s">
        <v>69</v>
      </c>
      <c r="F217" s="20" t="s">
        <v>3555</v>
      </c>
      <c r="G217" s="62" t="s">
        <v>131</v>
      </c>
      <c r="H217" s="7" t="s">
        <v>132</v>
      </c>
      <c r="I217" s="5">
        <v>54953952</v>
      </c>
      <c r="J217" s="4">
        <v>45916</v>
      </c>
      <c r="K217" s="4">
        <v>45930</v>
      </c>
      <c r="L217" s="4" t="s">
        <v>26</v>
      </c>
      <c r="M217" s="61" t="s">
        <v>3556</v>
      </c>
    </row>
    <row r="218" spans="1:13" ht="43.5">
      <c r="A218" s="7" t="s">
        <v>1675</v>
      </c>
      <c r="B218" t="s">
        <v>29</v>
      </c>
      <c r="C218" s="14" t="s">
        <v>3557</v>
      </c>
      <c r="D218" s="4">
        <v>45916</v>
      </c>
      <c r="E218" s="7" t="s">
        <v>20</v>
      </c>
      <c r="F218" s="20" t="s">
        <v>3558</v>
      </c>
      <c r="G218" s="62" t="s">
        <v>3559</v>
      </c>
      <c r="H218" s="7" t="s">
        <v>3560</v>
      </c>
      <c r="I218" s="5">
        <v>30742015799</v>
      </c>
      <c r="J218" s="4">
        <v>45931</v>
      </c>
      <c r="K218" s="4">
        <v>47087</v>
      </c>
      <c r="L218" s="4" t="s">
        <v>40</v>
      </c>
      <c r="M218" s="61" t="s">
        <v>3561</v>
      </c>
    </row>
    <row r="219" spans="1:13" ht="65.45">
      <c r="A219" s="7" t="s">
        <v>18</v>
      </c>
      <c r="B219" t="s">
        <v>19</v>
      </c>
      <c r="C219" s="14" t="s">
        <v>3562</v>
      </c>
      <c r="D219" s="4">
        <v>45925</v>
      </c>
      <c r="E219" s="7" t="s">
        <v>20</v>
      </c>
      <c r="F219" s="20" t="s">
        <v>3563</v>
      </c>
      <c r="G219" s="62" t="s">
        <v>1449</v>
      </c>
      <c r="H219" s="7" t="s">
        <v>3564</v>
      </c>
      <c r="I219" s="5">
        <v>8370000</v>
      </c>
      <c r="J219" s="4">
        <v>45926</v>
      </c>
      <c r="K219" s="4">
        <v>45927</v>
      </c>
      <c r="L219" s="4" t="s">
        <v>26</v>
      </c>
      <c r="M219" s="61" t="s">
        <v>3565</v>
      </c>
    </row>
    <row r="220" spans="1:13" ht="52.5">
      <c r="A220" s="7" t="s">
        <v>1603</v>
      </c>
      <c r="B220" t="s">
        <v>29</v>
      </c>
      <c r="C220" s="14" t="s">
        <v>3566</v>
      </c>
      <c r="D220" s="4">
        <v>45926</v>
      </c>
      <c r="E220" s="7" t="s">
        <v>20</v>
      </c>
      <c r="F220" s="20" t="s">
        <v>3567</v>
      </c>
      <c r="G220" s="62" t="s">
        <v>3441</v>
      </c>
      <c r="H220" s="7" t="s">
        <v>3442</v>
      </c>
      <c r="I220" s="5">
        <v>7165160749</v>
      </c>
      <c r="J220" s="4">
        <v>45931</v>
      </c>
      <c r="K220" s="4">
        <v>47026</v>
      </c>
      <c r="L220" s="4" t="s">
        <v>40</v>
      </c>
      <c r="M220" s="61" t="s">
        <v>3568</v>
      </c>
    </row>
    <row r="221" spans="1:13" ht="78.599999999999994">
      <c r="A221" s="7" t="s">
        <v>157</v>
      </c>
      <c r="B221" t="s">
        <v>19</v>
      </c>
      <c r="C221" s="14" t="s">
        <v>3569</v>
      </c>
      <c r="D221" s="4">
        <v>45931</v>
      </c>
      <c r="E221" s="7" t="s">
        <v>20</v>
      </c>
      <c r="F221" s="20" t="s">
        <v>3570</v>
      </c>
      <c r="G221" s="62" t="s">
        <v>1392</v>
      </c>
      <c r="H221" s="7" t="s">
        <v>1393</v>
      </c>
      <c r="I221" s="5">
        <v>40000000</v>
      </c>
      <c r="J221" s="4">
        <v>45931</v>
      </c>
      <c r="K221" s="4">
        <v>45991</v>
      </c>
      <c r="L221" s="4" t="s">
        <v>26</v>
      </c>
      <c r="M221" s="61" t="s">
        <v>3571</v>
      </c>
    </row>
    <row r="222" spans="1:13" ht="78.599999999999994">
      <c r="A222" s="7" t="s">
        <v>134</v>
      </c>
      <c r="B222" t="s">
        <v>19</v>
      </c>
      <c r="C222" s="14" t="s">
        <v>3572</v>
      </c>
      <c r="D222" s="4">
        <v>45937</v>
      </c>
      <c r="E222" s="7" t="s">
        <v>20</v>
      </c>
      <c r="F222" s="20" t="s">
        <v>3573</v>
      </c>
      <c r="G222" s="62" t="s">
        <v>1571</v>
      </c>
      <c r="H222" s="7" t="s">
        <v>1572</v>
      </c>
      <c r="I222" s="5">
        <v>53550000</v>
      </c>
      <c r="J222" s="4">
        <v>45940</v>
      </c>
      <c r="K222" s="4">
        <v>46001</v>
      </c>
      <c r="L222" s="4" t="s">
        <v>26</v>
      </c>
      <c r="M222" s="61" t="s">
        <v>3574</v>
      </c>
    </row>
    <row r="223" spans="1:13" ht="65.45">
      <c r="A223" s="7" t="s">
        <v>185</v>
      </c>
      <c r="B223" t="s">
        <v>260</v>
      </c>
      <c r="C223" s="14" t="s">
        <v>3575</v>
      </c>
      <c r="D223" s="4">
        <v>45933</v>
      </c>
      <c r="E223" s="7" t="s">
        <v>69</v>
      </c>
      <c r="F223" s="20" t="s">
        <v>3576</v>
      </c>
      <c r="G223" s="62" t="s">
        <v>3577</v>
      </c>
      <c r="H223" s="7" t="s">
        <v>3578</v>
      </c>
      <c r="I223" s="5">
        <v>5660000</v>
      </c>
      <c r="J223" s="4">
        <v>45933</v>
      </c>
      <c r="K223" s="4">
        <v>47029</v>
      </c>
      <c r="L223" s="4" t="s">
        <v>40</v>
      </c>
      <c r="M223" s="61" t="s">
        <v>3579</v>
      </c>
    </row>
    <row r="224" spans="1:13" ht="91.5">
      <c r="A224" s="7" t="s">
        <v>151</v>
      </c>
      <c r="B224" t="s">
        <v>19</v>
      </c>
      <c r="C224" s="14" t="s">
        <v>3580</v>
      </c>
      <c r="D224" s="4">
        <v>45946</v>
      </c>
      <c r="E224" s="7" t="s">
        <v>20</v>
      </c>
      <c r="F224" s="20" t="s">
        <v>3581</v>
      </c>
      <c r="G224" s="62" t="s">
        <v>3582</v>
      </c>
      <c r="H224" s="7" t="s">
        <v>3583</v>
      </c>
      <c r="I224" s="5">
        <v>66746549</v>
      </c>
      <c r="J224" s="4">
        <v>45958</v>
      </c>
      <c r="K224" s="4">
        <v>46322</v>
      </c>
      <c r="L224" s="4" t="s">
        <v>40</v>
      </c>
      <c r="M224" s="61" t="s">
        <v>3584</v>
      </c>
    </row>
    <row r="225" spans="1:13" ht="52.5">
      <c r="A225" s="7" t="s">
        <v>68</v>
      </c>
      <c r="B225" t="s">
        <v>19</v>
      </c>
      <c r="C225" s="14" t="s">
        <v>3585</v>
      </c>
      <c r="D225" s="4">
        <v>45946</v>
      </c>
      <c r="E225" s="7" t="s">
        <v>69</v>
      </c>
      <c r="F225" s="20" t="s">
        <v>3586</v>
      </c>
      <c r="G225" s="62" t="s">
        <v>1634</v>
      </c>
      <c r="H225" s="7" t="s">
        <v>1635</v>
      </c>
      <c r="I225" s="5">
        <v>35690480</v>
      </c>
      <c r="J225" s="4">
        <v>45954</v>
      </c>
      <c r="K225" s="4">
        <v>46016</v>
      </c>
      <c r="L225" s="4" t="s">
        <v>26</v>
      </c>
      <c r="M225" s="61" t="s">
        <v>3587</v>
      </c>
    </row>
    <row r="226" spans="1:13" ht="143.44999999999999">
      <c r="A226" s="7" t="s">
        <v>163</v>
      </c>
      <c r="B226" t="s">
        <v>19</v>
      </c>
      <c r="C226" s="14" t="s">
        <v>3588</v>
      </c>
      <c r="D226" s="4">
        <v>45950</v>
      </c>
      <c r="E226" s="7" t="s">
        <v>20</v>
      </c>
      <c r="F226" s="20" t="s">
        <v>3589</v>
      </c>
      <c r="G226" s="63" t="s">
        <v>3590</v>
      </c>
      <c r="H226" s="7" t="s">
        <v>3591</v>
      </c>
      <c r="I226" s="5">
        <v>120000000</v>
      </c>
      <c r="J226" s="4">
        <v>45957</v>
      </c>
      <c r="K226" s="4">
        <v>46321</v>
      </c>
      <c r="L226" s="4" t="s">
        <v>40</v>
      </c>
      <c r="M226" s="61" t="s">
        <v>3592</v>
      </c>
    </row>
    <row r="227" spans="1:13" ht="43.5">
      <c r="A227" s="7" t="s">
        <v>18</v>
      </c>
      <c r="B227" t="s">
        <v>19</v>
      </c>
      <c r="C227" s="14" t="s">
        <v>3593</v>
      </c>
      <c r="D227" s="4">
        <v>45950</v>
      </c>
      <c r="E227" s="7" t="s">
        <v>20</v>
      </c>
      <c r="F227" s="20" t="s">
        <v>3594</v>
      </c>
      <c r="G227" s="62" t="s">
        <v>3595</v>
      </c>
      <c r="H227" s="7" t="s">
        <v>3596</v>
      </c>
      <c r="I227" s="5">
        <v>2800000</v>
      </c>
      <c r="J227" s="4">
        <v>45951</v>
      </c>
      <c r="K227" s="4">
        <v>45984</v>
      </c>
      <c r="L227" s="4" t="s">
        <v>26</v>
      </c>
      <c r="M227" s="61" t="s">
        <v>3597</v>
      </c>
    </row>
    <row r="228" spans="1:13" ht="43.5">
      <c r="A228" s="7" t="s">
        <v>49</v>
      </c>
      <c r="B228" t="s">
        <v>260</v>
      </c>
      <c r="C228" s="14" t="s">
        <v>3598</v>
      </c>
      <c r="D228" s="4">
        <v>45944</v>
      </c>
      <c r="E228" s="7" t="s">
        <v>69</v>
      </c>
      <c r="F228" s="20" t="s">
        <v>3599</v>
      </c>
      <c r="G228" s="62" t="s">
        <v>3600</v>
      </c>
      <c r="H228" s="7" t="s">
        <v>3601</v>
      </c>
      <c r="I228" s="5">
        <v>1666000</v>
      </c>
      <c r="J228" s="4">
        <v>45944</v>
      </c>
      <c r="K228" s="4">
        <v>45989</v>
      </c>
      <c r="L228" s="4" t="s">
        <v>26</v>
      </c>
      <c r="M228" s="61" t="s">
        <v>3602</v>
      </c>
    </row>
    <row r="229" spans="1:13" ht="91.5">
      <c r="A229" s="7" t="s">
        <v>909</v>
      </c>
      <c r="B229" t="s">
        <v>19</v>
      </c>
      <c r="C229" s="14" t="s">
        <v>3603</v>
      </c>
      <c r="D229" s="4">
        <v>45951</v>
      </c>
      <c r="E229" s="7" t="s">
        <v>20</v>
      </c>
      <c r="F229" s="20" t="s">
        <v>3604</v>
      </c>
      <c r="G229" s="62" t="s">
        <v>1619</v>
      </c>
      <c r="H229" s="7" t="s">
        <v>1620</v>
      </c>
      <c r="I229" s="5">
        <v>476000000</v>
      </c>
      <c r="J229" s="4">
        <v>45957</v>
      </c>
      <c r="K229" s="4">
        <v>46321</v>
      </c>
      <c r="L229" s="4" t="s">
        <v>40</v>
      </c>
      <c r="M229" s="61" t="s">
        <v>3605</v>
      </c>
    </row>
    <row r="230" spans="1:13" ht="91.5">
      <c r="A230" s="7" t="s">
        <v>163</v>
      </c>
      <c r="B230" t="s">
        <v>19</v>
      </c>
      <c r="C230" s="14" t="s">
        <v>3606</v>
      </c>
      <c r="D230" s="4">
        <v>45951</v>
      </c>
      <c r="E230" s="7" t="s">
        <v>20</v>
      </c>
      <c r="F230" s="20" t="s">
        <v>3607</v>
      </c>
      <c r="G230" s="63" t="s">
        <v>955</v>
      </c>
      <c r="H230" s="7" t="s">
        <v>3299</v>
      </c>
      <c r="I230" s="5">
        <v>148294944</v>
      </c>
      <c r="J230" s="4">
        <v>45957</v>
      </c>
      <c r="K230" s="4">
        <v>46037</v>
      </c>
      <c r="L230" s="4" t="s">
        <v>26</v>
      </c>
      <c r="M230" s="61" t="s">
        <v>3608</v>
      </c>
    </row>
    <row r="231" spans="1:13" ht="43.5">
      <c r="A231" s="7" t="s">
        <v>1301</v>
      </c>
      <c r="B231" t="s">
        <v>19</v>
      </c>
      <c r="C231" s="14" t="s">
        <v>3609</v>
      </c>
      <c r="D231" s="4">
        <v>45951</v>
      </c>
      <c r="E231" s="7" t="s">
        <v>20</v>
      </c>
      <c r="F231" s="20" t="s">
        <v>3610</v>
      </c>
      <c r="G231" s="63" t="s">
        <v>3611</v>
      </c>
      <c r="H231" s="7" t="s">
        <v>3612</v>
      </c>
      <c r="I231" s="5">
        <v>16247274</v>
      </c>
      <c r="J231" s="4">
        <v>45975</v>
      </c>
      <c r="K231" s="4">
        <v>46022</v>
      </c>
      <c r="L231" s="4" t="s">
        <v>26</v>
      </c>
      <c r="M231" s="61" t="s">
        <v>3613</v>
      </c>
    </row>
    <row r="232" spans="1:13" ht="65.45">
      <c r="A232" s="7" t="s">
        <v>18</v>
      </c>
      <c r="B232" t="s">
        <v>19</v>
      </c>
      <c r="C232" s="14" t="s">
        <v>3614</v>
      </c>
      <c r="D232" s="4">
        <v>45952</v>
      </c>
      <c r="E232" s="7" t="s">
        <v>20</v>
      </c>
      <c r="F232" s="20" t="s">
        <v>3615</v>
      </c>
      <c r="G232" s="62" t="s">
        <v>1735</v>
      </c>
      <c r="H232" s="7" t="s">
        <v>1736</v>
      </c>
      <c r="I232" s="5">
        <v>20789895</v>
      </c>
      <c r="J232" s="4">
        <v>45966</v>
      </c>
      <c r="K232" s="4">
        <v>45968</v>
      </c>
      <c r="L232" s="4" t="s">
        <v>26</v>
      </c>
      <c r="M232" s="61" t="s">
        <v>3616</v>
      </c>
    </row>
    <row r="233" spans="1:13" ht="104.45">
      <c r="A233" s="7" t="s">
        <v>163</v>
      </c>
      <c r="B233" t="s">
        <v>19</v>
      </c>
      <c r="C233" s="14" t="s">
        <v>3617</v>
      </c>
      <c r="D233" s="4">
        <v>45954</v>
      </c>
      <c r="E233" s="7" t="s">
        <v>20</v>
      </c>
      <c r="F233" s="20" t="s">
        <v>3618</v>
      </c>
      <c r="G233" s="63" t="s">
        <v>3619</v>
      </c>
      <c r="H233" s="7" t="s">
        <v>3620</v>
      </c>
      <c r="I233" s="5">
        <v>15500000</v>
      </c>
      <c r="J233" s="4">
        <v>45968</v>
      </c>
      <c r="K233" s="4">
        <v>46022</v>
      </c>
      <c r="L233" s="4" t="s">
        <v>26</v>
      </c>
      <c r="M233" s="61" t="s">
        <v>3621</v>
      </c>
    </row>
    <row r="234" spans="1:13" ht="104.45">
      <c r="A234" s="7" t="s">
        <v>163</v>
      </c>
      <c r="B234" t="s">
        <v>19</v>
      </c>
      <c r="C234" s="14" t="s">
        <v>3622</v>
      </c>
      <c r="D234" s="4">
        <v>45957</v>
      </c>
      <c r="E234" s="7" t="s">
        <v>20</v>
      </c>
      <c r="F234" s="20" t="s">
        <v>3623</v>
      </c>
      <c r="G234" s="63" t="s">
        <v>3624</v>
      </c>
      <c r="H234" s="7" t="s">
        <v>3625</v>
      </c>
      <c r="I234" s="5">
        <v>20000000</v>
      </c>
      <c r="J234" s="4">
        <v>45967</v>
      </c>
      <c r="K234" s="4">
        <v>46022</v>
      </c>
      <c r="L234" s="4" t="s">
        <v>26</v>
      </c>
      <c r="M234" s="61" t="s">
        <v>3626</v>
      </c>
    </row>
    <row r="235" spans="1:13" ht="43.5">
      <c r="A235" s="7" t="s">
        <v>151</v>
      </c>
      <c r="B235" t="s">
        <v>19</v>
      </c>
      <c r="C235" s="14" t="s">
        <v>3627</v>
      </c>
      <c r="D235" s="4">
        <v>45958</v>
      </c>
      <c r="E235" s="7" t="s">
        <v>20</v>
      </c>
      <c r="F235" s="20" t="s">
        <v>3628</v>
      </c>
      <c r="G235" s="62" t="s">
        <v>1624</v>
      </c>
      <c r="H235" s="7" t="s">
        <v>3629</v>
      </c>
      <c r="I235" s="5">
        <v>34171579</v>
      </c>
      <c r="J235" s="4">
        <v>45973</v>
      </c>
      <c r="K235" s="4">
        <v>46337</v>
      </c>
      <c r="L235" s="4" t="s">
        <v>40</v>
      </c>
      <c r="M235" s="61" t="s">
        <v>3630</v>
      </c>
    </row>
    <row r="236" spans="1:13" ht="52.5">
      <c r="A236" s="7" t="s">
        <v>18</v>
      </c>
      <c r="B236" t="s">
        <v>19</v>
      </c>
      <c r="C236" s="14" t="s">
        <v>3631</v>
      </c>
      <c r="D236" s="4">
        <v>45958</v>
      </c>
      <c r="E236" s="7" t="s">
        <v>20</v>
      </c>
      <c r="F236" s="20" t="s">
        <v>3632</v>
      </c>
      <c r="G236" s="62" t="s">
        <v>3633</v>
      </c>
      <c r="H236" s="7" t="s">
        <v>24</v>
      </c>
      <c r="I236" s="5">
        <v>13000000</v>
      </c>
      <c r="J236" s="4">
        <v>45959</v>
      </c>
      <c r="K236" s="4">
        <v>45961</v>
      </c>
      <c r="L236" s="4" t="s">
        <v>26</v>
      </c>
      <c r="M236" s="61" t="s">
        <v>3634</v>
      </c>
    </row>
    <row r="237" spans="1:13" ht="52.5">
      <c r="A237" s="7" t="s">
        <v>3635</v>
      </c>
      <c r="B237" t="s">
        <v>19</v>
      </c>
      <c r="C237" s="14" t="s">
        <v>3636</v>
      </c>
      <c r="D237" s="4">
        <v>45958</v>
      </c>
      <c r="E237" s="7" t="s">
        <v>20</v>
      </c>
      <c r="F237" s="20" t="s">
        <v>3637</v>
      </c>
      <c r="G237" s="62" t="s">
        <v>3638</v>
      </c>
      <c r="H237" s="7" t="s">
        <v>3639</v>
      </c>
      <c r="I237" s="5">
        <v>232927224</v>
      </c>
      <c r="J237" s="4">
        <v>46023</v>
      </c>
      <c r="K237" s="4">
        <v>47118</v>
      </c>
      <c r="L237" s="4" t="s">
        <v>40</v>
      </c>
      <c r="M237" s="61" t="s">
        <v>3640</v>
      </c>
    </row>
    <row r="238" spans="1:13" ht="52.5">
      <c r="A238" s="7" t="s">
        <v>28</v>
      </c>
      <c r="B238" t="s">
        <v>29</v>
      </c>
      <c r="C238" s="14" t="s">
        <v>3641</v>
      </c>
      <c r="D238" s="4">
        <v>45961</v>
      </c>
      <c r="E238" s="7" t="s">
        <v>20</v>
      </c>
      <c r="F238" s="20" t="s">
        <v>3642</v>
      </c>
      <c r="G238" s="62" t="s">
        <v>3643</v>
      </c>
      <c r="H238" s="7" t="s">
        <v>3644</v>
      </c>
      <c r="I238" s="5">
        <v>1994205429</v>
      </c>
      <c r="J238" s="4">
        <v>45962</v>
      </c>
      <c r="K238" s="4">
        <v>46691</v>
      </c>
      <c r="L238" s="4" t="s">
        <v>40</v>
      </c>
      <c r="M238" s="61" t="s">
        <v>3645</v>
      </c>
    </row>
    <row r="239" spans="1:13" ht="156.6">
      <c r="A239" s="7" t="s">
        <v>163</v>
      </c>
      <c r="B239" t="s">
        <v>19</v>
      </c>
      <c r="C239" s="14" t="s">
        <v>3646</v>
      </c>
      <c r="D239" s="4">
        <v>45965</v>
      </c>
      <c r="E239" s="7" t="s">
        <v>20</v>
      </c>
      <c r="F239" s="20" t="s">
        <v>3647</v>
      </c>
      <c r="G239" s="62" t="s">
        <v>3648</v>
      </c>
      <c r="H239" s="7" t="s">
        <v>3649</v>
      </c>
      <c r="I239" s="5">
        <v>103577600</v>
      </c>
      <c r="J239" s="4">
        <v>45973</v>
      </c>
      <c r="K239" s="4">
        <v>46022</v>
      </c>
      <c r="L239" s="4" t="s">
        <v>26</v>
      </c>
      <c r="M239" s="61" t="s">
        <v>3650</v>
      </c>
    </row>
    <row r="240" spans="1:13" ht="43.5">
      <c r="A240" s="7" t="s">
        <v>128</v>
      </c>
      <c r="B240" t="s">
        <v>260</v>
      </c>
      <c r="C240" s="14" t="s">
        <v>3651</v>
      </c>
      <c r="D240" s="4">
        <v>45966</v>
      </c>
      <c r="E240" s="7" t="s">
        <v>20</v>
      </c>
      <c r="F240" s="20" t="s">
        <v>3652</v>
      </c>
      <c r="G240" s="62" t="s">
        <v>1256</v>
      </c>
      <c r="H240" s="7" t="s">
        <v>3653</v>
      </c>
      <c r="I240" s="5">
        <v>4617200</v>
      </c>
      <c r="J240" s="4">
        <v>45966</v>
      </c>
      <c r="K240" s="4">
        <v>45967</v>
      </c>
      <c r="L240" s="4" t="s">
        <v>26</v>
      </c>
      <c r="M240" s="61" t="s">
        <v>3654</v>
      </c>
    </row>
    <row r="241" spans="1:13" ht="52.5">
      <c r="A241" s="7" t="s">
        <v>49</v>
      </c>
      <c r="B241" t="s">
        <v>19</v>
      </c>
      <c r="C241" s="14" t="s">
        <v>3655</v>
      </c>
      <c r="D241" s="4">
        <v>45967</v>
      </c>
      <c r="E241" s="7" t="s">
        <v>20</v>
      </c>
      <c r="F241" s="20" t="s">
        <v>3656</v>
      </c>
      <c r="G241" s="62" t="s">
        <v>1725</v>
      </c>
      <c r="H241" s="7" t="s">
        <v>1726</v>
      </c>
      <c r="I241" s="5">
        <v>61427793</v>
      </c>
      <c r="J241" s="4">
        <v>45980</v>
      </c>
      <c r="K241" s="4">
        <v>46022</v>
      </c>
      <c r="L241" s="4" t="s">
        <v>26</v>
      </c>
      <c r="M241" s="61" t="s">
        <v>3657</v>
      </c>
    </row>
    <row r="242" spans="1:13" ht="52.5">
      <c r="A242" s="7" t="s">
        <v>1675</v>
      </c>
      <c r="B242" t="s">
        <v>19</v>
      </c>
      <c r="C242" s="14" t="s">
        <v>3658</v>
      </c>
      <c r="D242" s="4">
        <v>45967</v>
      </c>
      <c r="E242" s="7" t="s">
        <v>20</v>
      </c>
      <c r="F242" s="20" t="s">
        <v>3659</v>
      </c>
      <c r="G242" s="62" t="s">
        <v>1678</v>
      </c>
      <c r="H242" s="7" t="s">
        <v>1679</v>
      </c>
      <c r="I242" s="5">
        <v>1377377119</v>
      </c>
      <c r="J242" s="4">
        <v>45971</v>
      </c>
      <c r="K242" s="4">
        <v>47067</v>
      </c>
      <c r="L242" s="4" t="s">
        <v>40</v>
      </c>
      <c r="M242" s="61" t="s">
        <v>3660</v>
      </c>
    </row>
    <row r="243" spans="1:13" ht="65.45">
      <c r="A243" s="7" t="s">
        <v>1603</v>
      </c>
      <c r="B243" t="s">
        <v>19</v>
      </c>
      <c r="C243" s="14" t="s">
        <v>3661</v>
      </c>
      <c r="D243" s="4">
        <v>45971</v>
      </c>
      <c r="E243" s="7" t="s">
        <v>20</v>
      </c>
      <c r="F243" s="20" t="s">
        <v>3662</v>
      </c>
      <c r="G243" s="62" t="s">
        <v>1543</v>
      </c>
      <c r="H243" s="7" t="s">
        <v>1544</v>
      </c>
      <c r="I243" s="5">
        <v>137770465</v>
      </c>
      <c r="J243" s="4">
        <v>45971</v>
      </c>
      <c r="K243" s="4">
        <v>46231</v>
      </c>
      <c r="L243" s="4" t="s">
        <v>26</v>
      </c>
      <c r="M243" s="61" t="s">
        <v>3663</v>
      </c>
    </row>
    <row r="244" spans="1:13" ht="91.5">
      <c r="A244" s="7" t="s">
        <v>909</v>
      </c>
      <c r="B244" t="s">
        <v>19</v>
      </c>
      <c r="C244" s="14" t="s">
        <v>3664</v>
      </c>
      <c r="D244" s="4">
        <v>45973</v>
      </c>
      <c r="E244" s="7" t="s">
        <v>20</v>
      </c>
      <c r="F244" s="20" t="s">
        <v>3665</v>
      </c>
      <c r="G244" s="62" t="s">
        <v>1720</v>
      </c>
      <c r="H244" s="7" t="s">
        <v>3666</v>
      </c>
      <c r="I244" s="5">
        <v>178500000</v>
      </c>
      <c r="J244" s="4">
        <v>45973</v>
      </c>
      <c r="K244" s="4">
        <v>46337</v>
      </c>
      <c r="L244" s="4" t="s">
        <v>40</v>
      </c>
      <c r="M244" s="61" t="s">
        <v>3667</v>
      </c>
    </row>
    <row r="245" spans="1:13" ht="43.5">
      <c r="A245" s="7" t="s">
        <v>909</v>
      </c>
      <c r="B245" t="s">
        <v>19</v>
      </c>
      <c r="C245" s="14" t="s">
        <v>3668</v>
      </c>
      <c r="D245" s="4">
        <v>45975</v>
      </c>
      <c r="E245" s="7" t="s">
        <v>20</v>
      </c>
      <c r="F245" s="20" t="s">
        <v>3669</v>
      </c>
      <c r="G245" s="62" t="s">
        <v>1712</v>
      </c>
      <c r="H245" s="7" t="s">
        <v>3670</v>
      </c>
      <c r="I245" s="5">
        <v>178500000</v>
      </c>
      <c r="J245" s="4">
        <v>45975</v>
      </c>
      <c r="K245" s="4">
        <v>46339</v>
      </c>
      <c r="L245" s="4" t="s">
        <v>40</v>
      </c>
      <c r="M245" s="61" t="s">
        <v>3671</v>
      </c>
    </row>
    <row r="246" spans="1:13" ht="78.599999999999994">
      <c r="A246" s="7" t="s">
        <v>909</v>
      </c>
      <c r="B246" t="s">
        <v>19</v>
      </c>
      <c r="C246" s="14" t="s">
        <v>3672</v>
      </c>
      <c r="D246" s="4">
        <v>45975</v>
      </c>
      <c r="E246" s="7" t="s">
        <v>20</v>
      </c>
      <c r="F246" s="20" t="s">
        <v>3673</v>
      </c>
      <c r="G246" s="62" t="s">
        <v>1667</v>
      </c>
      <c r="H246" s="7" t="s">
        <v>1668</v>
      </c>
      <c r="I246" s="5">
        <v>178500000</v>
      </c>
      <c r="J246" s="4">
        <v>45975</v>
      </c>
      <c r="K246" s="4">
        <v>46339</v>
      </c>
      <c r="L246" s="4" t="s">
        <v>40</v>
      </c>
      <c r="M246" s="61" t="s">
        <v>3674</v>
      </c>
    </row>
    <row r="247" spans="1:13" ht="65.45">
      <c r="A247" s="7" t="s">
        <v>49</v>
      </c>
      <c r="B247" t="s">
        <v>260</v>
      </c>
      <c r="C247" s="14" t="s">
        <v>3675</v>
      </c>
      <c r="D247" s="4">
        <v>45981</v>
      </c>
      <c r="E247" s="7" t="s">
        <v>20</v>
      </c>
      <c r="F247" s="20" t="s">
        <v>3676</v>
      </c>
      <c r="G247" s="62" t="s">
        <v>3677</v>
      </c>
      <c r="H247" s="7" t="s">
        <v>3678</v>
      </c>
      <c r="I247" s="5">
        <v>6644375</v>
      </c>
      <c r="J247" s="4">
        <v>45982</v>
      </c>
      <c r="K247" s="4">
        <v>45982</v>
      </c>
      <c r="L247" s="4" t="s">
        <v>26</v>
      </c>
      <c r="M247" s="61" t="s">
        <v>3679</v>
      </c>
    </row>
    <row r="248" spans="1:13" ht="43.5">
      <c r="A248" s="7" t="s">
        <v>49</v>
      </c>
      <c r="B248" t="s">
        <v>19</v>
      </c>
      <c r="C248" s="14" t="s">
        <v>3680</v>
      </c>
      <c r="D248" s="4">
        <v>45981</v>
      </c>
      <c r="E248" s="7" t="s">
        <v>20</v>
      </c>
      <c r="F248" s="20" t="s">
        <v>3681</v>
      </c>
      <c r="G248" s="62" t="s">
        <v>1683</v>
      </c>
      <c r="H248" s="7" t="s">
        <v>1684</v>
      </c>
      <c r="I248" s="5">
        <v>137858006</v>
      </c>
      <c r="J248" s="4">
        <v>45982</v>
      </c>
      <c r="K248" s="4">
        <v>46711</v>
      </c>
      <c r="L248" s="4" t="s">
        <v>40</v>
      </c>
      <c r="M248" s="61" t="s">
        <v>3682</v>
      </c>
    </row>
    <row r="249" spans="1:13" ht="78.599999999999994">
      <c r="A249" s="7" t="s">
        <v>213</v>
      </c>
      <c r="B249" t="s">
        <v>19</v>
      </c>
      <c r="C249" s="14" t="s">
        <v>3683</v>
      </c>
      <c r="D249" s="4">
        <v>45987</v>
      </c>
      <c r="E249" s="7" t="s">
        <v>20</v>
      </c>
      <c r="F249" s="20" t="s">
        <v>3684</v>
      </c>
      <c r="G249" s="62" t="s">
        <v>3685</v>
      </c>
      <c r="H249" s="7" t="s">
        <v>217</v>
      </c>
      <c r="I249" s="5">
        <v>1781831874</v>
      </c>
      <c r="J249" s="4">
        <v>46023</v>
      </c>
      <c r="K249" s="4">
        <v>46753</v>
      </c>
      <c r="L249" s="4" t="s">
        <v>40</v>
      </c>
      <c r="M249" s="61" t="s">
        <v>3686</v>
      </c>
    </row>
    <row r="250" spans="1:13" ht="72.599999999999994">
      <c r="A250" s="7" t="s">
        <v>3687</v>
      </c>
      <c r="B250" t="s">
        <v>19</v>
      </c>
      <c r="C250" s="14" t="s">
        <v>3688</v>
      </c>
      <c r="D250" s="4">
        <v>45987</v>
      </c>
      <c r="E250" s="7" t="s">
        <v>20</v>
      </c>
      <c r="F250" s="20" t="s">
        <v>3689</v>
      </c>
      <c r="G250" s="62" t="s">
        <v>1769</v>
      </c>
      <c r="H250" s="7" t="s">
        <v>1770</v>
      </c>
      <c r="I250" s="5">
        <v>69020000</v>
      </c>
      <c r="J250" s="4">
        <v>46024</v>
      </c>
      <c r="K250" s="4">
        <v>46754</v>
      </c>
      <c r="L250" s="4" t="s">
        <v>40</v>
      </c>
      <c r="M250" s="61" t="s">
        <v>3690</v>
      </c>
    </row>
    <row r="251" spans="1:13" ht="52.5">
      <c r="A251" s="7" t="s">
        <v>18</v>
      </c>
      <c r="B251" t="s">
        <v>19</v>
      </c>
      <c r="C251" s="14" t="s">
        <v>3691</v>
      </c>
      <c r="D251" s="4">
        <v>45987</v>
      </c>
      <c r="E251" s="7" t="s">
        <v>20</v>
      </c>
      <c r="F251" s="20" t="s">
        <v>3692</v>
      </c>
      <c r="G251" s="62" t="s">
        <v>3363</v>
      </c>
      <c r="H251" s="7" t="s">
        <v>3364</v>
      </c>
      <c r="I251" s="5">
        <v>7140000</v>
      </c>
      <c r="J251" s="4">
        <v>45987</v>
      </c>
      <c r="K251" s="4">
        <v>45989</v>
      </c>
      <c r="L251" s="4" t="s">
        <v>26</v>
      </c>
      <c r="M251" s="61" t="s">
        <v>3693</v>
      </c>
    </row>
    <row r="252" spans="1:13" ht="65.45">
      <c r="A252" s="7" t="s">
        <v>185</v>
      </c>
      <c r="B252" t="s">
        <v>19</v>
      </c>
      <c r="C252" s="14" t="s">
        <v>3694</v>
      </c>
      <c r="D252" s="4">
        <v>45988</v>
      </c>
      <c r="E252" s="7" t="s">
        <v>20</v>
      </c>
      <c r="F252" s="20" t="s">
        <v>3695</v>
      </c>
      <c r="G252" s="62" t="s">
        <v>3183</v>
      </c>
      <c r="H252" s="7" t="s">
        <v>3184</v>
      </c>
      <c r="I252" s="5">
        <v>2646163371</v>
      </c>
      <c r="J252" s="4">
        <v>45988</v>
      </c>
      <c r="K252" s="4">
        <v>46353</v>
      </c>
      <c r="L252" s="4" t="s">
        <v>40</v>
      </c>
      <c r="M252" s="61" t="s">
        <v>3696</v>
      </c>
    </row>
    <row r="253" spans="1:13" ht="78.599999999999994">
      <c r="A253" s="7" t="s">
        <v>1675</v>
      </c>
      <c r="B253" t="s">
        <v>29</v>
      </c>
      <c r="C253" s="14" t="s">
        <v>3697</v>
      </c>
      <c r="D253" s="4">
        <v>45989</v>
      </c>
      <c r="E253" s="7" t="s">
        <v>20</v>
      </c>
      <c r="F253" s="20" t="s">
        <v>3698</v>
      </c>
      <c r="G253" s="62" t="s">
        <v>3699</v>
      </c>
      <c r="H253" s="7" t="s">
        <v>3700</v>
      </c>
      <c r="I253" s="5">
        <v>92226000</v>
      </c>
      <c r="J253" s="4">
        <v>46014</v>
      </c>
      <c r="K253" s="4">
        <v>46165</v>
      </c>
      <c r="L253" s="4" t="s">
        <v>26</v>
      </c>
      <c r="M253" s="61" t="s">
        <v>3701</v>
      </c>
    </row>
    <row r="254" spans="1:13" ht="65.45">
      <c r="A254" s="7" t="s">
        <v>101</v>
      </c>
      <c r="B254" t="s">
        <v>19</v>
      </c>
      <c r="C254" s="14" t="s">
        <v>3702</v>
      </c>
      <c r="D254" s="4">
        <v>45989</v>
      </c>
      <c r="E254" s="7" t="s">
        <v>20</v>
      </c>
      <c r="F254" s="20" t="s">
        <v>3703</v>
      </c>
      <c r="G254" s="62" t="s">
        <v>3685</v>
      </c>
      <c r="H254" s="7" t="s">
        <v>217</v>
      </c>
      <c r="I254" s="5">
        <v>3006371670</v>
      </c>
      <c r="J254" s="4">
        <v>46023</v>
      </c>
      <c r="K254" s="4">
        <v>46753</v>
      </c>
      <c r="L254" s="4" t="s">
        <v>40</v>
      </c>
      <c r="M254" s="61" t="s">
        <v>3704</v>
      </c>
    </row>
    <row r="255" spans="1:13" ht="91.5">
      <c r="A255" s="7" t="s">
        <v>134</v>
      </c>
      <c r="B255" t="s">
        <v>19</v>
      </c>
      <c r="C255" s="14" t="s">
        <v>3705</v>
      </c>
      <c r="D255" s="4">
        <v>45993</v>
      </c>
      <c r="E255" s="7" t="s">
        <v>20</v>
      </c>
      <c r="F255" s="20" t="s">
        <v>3706</v>
      </c>
      <c r="G255" s="63" t="s">
        <v>3707</v>
      </c>
      <c r="H255" s="7" t="s">
        <v>3708</v>
      </c>
      <c r="I255" s="5">
        <v>132065043</v>
      </c>
      <c r="J255" s="4">
        <v>46013</v>
      </c>
      <c r="K255" s="4">
        <v>46378</v>
      </c>
      <c r="L255" s="4" t="s">
        <v>40</v>
      </c>
      <c r="M255" s="61" t="s">
        <v>3709</v>
      </c>
    </row>
    <row r="256" spans="1:13" ht="43.5">
      <c r="A256" s="7" t="s">
        <v>1537</v>
      </c>
      <c r="B256" t="s">
        <v>19</v>
      </c>
      <c r="C256" s="14" t="s">
        <v>3710</v>
      </c>
      <c r="D256" s="4">
        <v>45989</v>
      </c>
      <c r="E256" s="7" t="s">
        <v>20</v>
      </c>
      <c r="F256" s="20" t="s">
        <v>3711</v>
      </c>
      <c r="G256" s="62" t="s">
        <v>3712</v>
      </c>
      <c r="H256" s="7" t="s">
        <v>3713</v>
      </c>
      <c r="I256" s="5">
        <v>31535000</v>
      </c>
      <c r="J256" s="4">
        <v>45989</v>
      </c>
      <c r="K256" s="4">
        <v>46022</v>
      </c>
      <c r="L256" s="4" t="s">
        <v>26</v>
      </c>
      <c r="M256" s="61" t="s">
        <v>3714</v>
      </c>
    </row>
    <row r="257" spans="1:13" ht="65.45">
      <c r="A257" s="7" t="s">
        <v>134</v>
      </c>
      <c r="B257" t="s">
        <v>19</v>
      </c>
      <c r="C257" s="14" t="s">
        <v>3715</v>
      </c>
      <c r="D257" s="4">
        <v>45993</v>
      </c>
      <c r="E257" s="7" t="s">
        <v>20</v>
      </c>
      <c r="F257" s="20" t="s">
        <v>3716</v>
      </c>
      <c r="G257" s="62" t="s">
        <v>1566</v>
      </c>
      <c r="H257" s="7" t="s">
        <v>1567</v>
      </c>
      <c r="I257" s="5">
        <v>134240000</v>
      </c>
      <c r="J257" s="4">
        <v>46002</v>
      </c>
      <c r="K257" s="4">
        <v>46295</v>
      </c>
      <c r="L257" s="4" t="s">
        <v>40</v>
      </c>
      <c r="M257" s="61" t="s">
        <v>3717</v>
      </c>
    </row>
    <row r="258" spans="1:13" ht="43.5">
      <c r="A258" s="7" t="s">
        <v>49</v>
      </c>
      <c r="B258" t="s">
        <v>19</v>
      </c>
      <c r="C258" s="14" t="s">
        <v>3718</v>
      </c>
      <c r="D258" s="4">
        <v>45993</v>
      </c>
      <c r="E258" s="7" t="s">
        <v>85</v>
      </c>
      <c r="F258" s="20" t="s">
        <v>3719</v>
      </c>
      <c r="G258" s="62" t="s">
        <v>3720</v>
      </c>
      <c r="H258" s="7" t="s">
        <v>3721</v>
      </c>
      <c r="I258" s="5">
        <v>17526000</v>
      </c>
      <c r="J258" s="4">
        <v>46000</v>
      </c>
      <c r="K258" s="4">
        <v>46752</v>
      </c>
      <c r="L258" s="4" t="s">
        <v>40</v>
      </c>
      <c r="M258" s="61" t="s">
        <v>3722</v>
      </c>
    </row>
    <row r="259" spans="1:13" ht="43.5">
      <c r="A259" s="7" t="s">
        <v>49</v>
      </c>
      <c r="B259" t="s">
        <v>260</v>
      </c>
      <c r="C259" s="14" t="s">
        <v>3723</v>
      </c>
      <c r="D259" s="4">
        <v>45994</v>
      </c>
      <c r="E259" s="7" t="s">
        <v>69</v>
      </c>
      <c r="F259" s="20" t="s">
        <v>3724</v>
      </c>
      <c r="G259" s="62" t="s">
        <v>2967</v>
      </c>
      <c r="H259" s="7" t="s">
        <v>2968</v>
      </c>
      <c r="I259" s="5">
        <v>6953660</v>
      </c>
      <c r="J259" s="4">
        <v>45994</v>
      </c>
      <c r="K259" s="4">
        <v>45995</v>
      </c>
      <c r="L259" s="4" t="s">
        <v>26</v>
      </c>
      <c r="M259" s="61" t="s">
        <v>3725</v>
      </c>
    </row>
    <row r="260" spans="1:13" ht="52.5">
      <c r="A260" s="7" t="s">
        <v>49</v>
      </c>
      <c r="B260" t="s">
        <v>19</v>
      </c>
      <c r="C260" s="14" t="s">
        <v>3726</v>
      </c>
      <c r="D260" s="4">
        <v>45994</v>
      </c>
      <c r="E260" s="7" t="s">
        <v>69</v>
      </c>
      <c r="F260" s="20" t="s">
        <v>3727</v>
      </c>
      <c r="G260" s="62" t="s">
        <v>2280</v>
      </c>
      <c r="H260" s="7" t="s">
        <v>3728</v>
      </c>
      <c r="I260" s="5">
        <v>70983500</v>
      </c>
      <c r="J260" s="4">
        <v>46002</v>
      </c>
      <c r="K260" s="4">
        <v>46022</v>
      </c>
      <c r="L260" s="4" t="s">
        <v>26</v>
      </c>
      <c r="M260" s="61" t="s">
        <v>3729</v>
      </c>
    </row>
    <row r="261" spans="1:13" ht="52.5">
      <c r="A261" s="7" t="s">
        <v>813</v>
      </c>
      <c r="B261" t="s">
        <v>19</v>
      </c>
      <c r="C261" s="14" t="s">
        <v>3730</v>
      </c>
      <c r="D261" s="4">
        <v>46001</v>
      </c>
      <c r="E261" s="7" t="s">
        <v>740</v>
      </c>
      <c r="F261" s="20" t="s">
        <v>3731</v>
      </c>
      <c r="G261" s="62" t="s">
        <v>3732</v>
      </c>
      <c r="H261" s="7" t="s">
        <v>3733</v>
      </c>
      <c r="I261" s="5">
        <v>303226256</v>
      </c>
      <c r="J261" s="4">
        <v>46010</v>
      </c>
      <c r="K261" s="4">
        <v>46739</v>
      </c>
      <c r="L261" s="4" t="s">
        <v>40</v>
      </c>
      <c r="M261" s="61" t="s">
        <v>3734</v>
      </c>
    </row>
    <row r="262" spans="1:13" ht="52.5">
      <c r="A262" s="7" t="s">
        <v>49</v>
      </c>
      <c r="B262" t="s">
        <v>19</v>
      </c>
      <c r="C262" s="14" t="s">
        <v>3735</v>
      </c>
      <c r="D262" s="4">
        <v>46001</v>
      </c>
      <c r="E262" s="7" t="s">
        <v>69</v>
      </c>
      <c r="F262" s="20" t="s">
        <v>3736</v>
      </c>
      <c r="G262" s="62" t="s">
        <v>2967</v>
      </c>
      <c r="H262" s="7" t="s">
        <v>3737</v>
      </c>
      <c r="I262" s="5">
        <v>70161924</v>
      </c>
      <c r="J262" s="4">
        <v>46001</v>
      </c>
      <c r="K262" s="4">
        <v>46022</v>
      </c>
      <c r="L262" s="4" t="s">
        <v>26</v>
      </c>
      <c r="M262" s="61" t="s">
        <v>3738</v>
      </c>
    </row>
    <row r="263" spans="1:13" ht="78.599999999999994">
      <c r="A263" s="7" t="s">
        <v>807</v>
      </c>
      <c r="B263" t="s">
        <v>29</v>
      </c>
      <c r="C263" s="14" t="s">
        <v>3739</v>
      </c>
      <c r="D263" s="4">
        <v>46002</v>
      </c>
      <c r="E263" s="7" t="s">
        <v>20</v>
      </c>
      <c r="F263" s="20" t="s">
        <v>3740</v>
      </c>
      <c r="G263" s="62" t="s">
        <v>3741</v>
      </c>
      <c r="H263" s="7" t="s">
        <v>3742</v>
      </c>
      <c r="I263" s="5">
        <v>12960587641</v>
      </c>
      <c r="J263" s="4">
        <v>46006</v>
      </c>
      <c r="K263" s="4">
        <v>46370</v>
      </c>
      <c r="L263" s="4" t="s">
        <v>40</v>
      </c>
      <c r="M263" s="61" t="s">
        <v>3743</v>
      </c>
    </row>
    <row r="264" spans="1:13" ht="65.45">
      <c r="A264" s="7" t="s">
        <v>128</v>
      </c>
      <c r="B264" t="s">
        <v>19</v>
      </c>
      <c r="C264" s="14" t="s">
        <v>3744</v>
      </c>
      <c r="D264" s="4">
        <v>46007</v>
      </c>
      <c r="E264" s="7" t="s">
        <v>20</v>
      </c>
      <c r="F264" s="20" t="s">
        <v>3745</v>
      </c>
      <c r="G264" s="62" t="s">
        <v>794</v>
      </c>
      <c r="H264" s="7" t="s">
        <v>795</v>
      </c>
      <c r="I264" s="5">
        <v>70205240</v>
      </c>
      <c r="J264" s="4">
        <v>46007</v>
      </c>
      <c r="K264" s="4">
        <v>46022</v>
      </c>
      <c r="L264" s="4" t="s">
        <v>26</v>
      </c>
      <c r="M264" s="61" t="s">
        <v>3746</v>
      </c>
    </row>
    <row r="265" spans="1:13" ht="43.5">
      <c r="A265" s="7" t="s">
        <v>49</v>
      </c>
      <c r="B265" t="s">
        <v>19</v>
      </c>
      <c r="C265" s="14" t="s">
        <v>3747</v>
      </c>
      <c r="D265" s="4">
        <v>46007</v>
      </c>
      <c r="E265" s="7" t="s">
        <v>85</v>
      </c>
      <c r="F265" s="20" t="s">
        <v>3748</v>
      </c>
      <c r="G265" s="62" t="s">
        <v>672</v>
      </c>
      <c r="H265" s="7" t="s">
        <v>2754</v>
      </c>
      <c r="I265" s="5">
        <v>27595430</v>
      </c>
      <c r="J265" s="4">
        <v>46044</v>
      </c>
      <c r="K265" s="4">
        <v>46408</v>
      </c>
      <c r="L265" s="4" t="s">
        <v>40</v>
      </c>
      <c r="M265" s="61" t="s">
        <v>3749</v>
      </c>
    </row>
    <row r="266" spans="1:13" ht="43.5">
      <c r="A266" s="7" t="s">
        <v>49</v>
      </c>
      <c r="B266" t="s">
        <v>19</v>
      </c>
      <c r="C266" s="14" t="s">
        <v>3750</v>
      </c>
      <c r="D266" s="4">
        <v>46007</v>
      </c>
      <c r="E266" s="7" t="s">
        <v>85</v>
      </c>
      <c r="F266" s="20" t="s">
        <v>3751</v>
      </c>
      <c r="G266" s="62" t="s">
        <v>2865</v>
      </c>
      <c r="H266" s="7" t="s">
        <v>2866</v>
      </c>
      <c r="I266" s="5">
        <v>63944212</v>
      </c>
      <c r="J266" s="4">
        <v>46030</v>
      </c>
      <c r="K266" s="4">
        <v>46759</v>
      </c>
      <c r="L266" s="4" t="s">
        <v>40</v>
      </c>
      <c r="M266" s="61" t="s">
        <v>3752</v>
      </c>
    </row>
    <row r="267" spans="1:13" ht="57.95">
      <c r="A267" s="7" t="s">
        <v>49</v>
      </c>
      <c r="B267" t="s">
        <v>19</v>
      </c>
      <c r="C267" s="14" t="s">
        <v>3753</v>
      </c>
      <c r="D267" s="4">
        <v>46007</v>
      </c>
      <c r="E267" s="7" t="s">
        <v>69</v>
      </c>
      <c r="F267" s="20" t="s">
        <v>3754</v>
      </c>
      <c r="G267" s="62" t="s">
        <v>3107</v>
      </c>
      <c r="H267" s="7" t="s">
        <v>3108</v>
      </c>
      <c r="I267" s="5">
        <v>17220742</v>
      </c>
      <c r="J267" s="4">
        <v>46007</v>
      </c>
      <c r="K267" s="4">
        <v>46030</v>
      </c>
      <c r="L267" s="4" t="s">
        <v>26</v>
      </c>
      <c r="M267" s="61" t="s">
        <v>3755</v>
      </c>
    </row>
    <row r="268" spans="1:13" ht="57.95">
      <c r="A268" s="7" t="s">
        <v>128</v>
      </c>
      <c r="B268" t="s">
        <v>19</v>
      </c>
      <c r="C268" s="14" t="s">
        <v>3756</v>
      </c>
      <c r="D268" s="4">
        <v>46008</v>
      </c>
      <c r="E268" s="7" t="s">
        <v>69</v>
      </c>
      <c r="F268" s="20" t="s">
        <v>3757</v>
      </c>
      <c r="G268" s="62" t="s">
        <v>3758</v>
      </c>
      <c r="H268" s="7" t="s">
        <v>3759</v>
      </c>
      <c r="I268" s="5">
        <v>54740000</v>
      </c>
      <c r="J268" s="4">
        <v>46008</v>
      </c>
      <c r="K268" s="4">
        <v>46022</v>
      </c>
      <c r="L268" s="4" t="s">
        <v>26</v>
      </c>
      <c r="M268" s="61" t="s">
        <v>1844</v>
      </c>
    </row>
    <row r="269" spans="1:13" ht="52.5">
      <c r="A269" s="7" t="s">
        <v>174</v>
      </c>
      <c r="B269" t="s">
        <v>29</v>
      </c>
      <c r="C269" s="14" t="s">
        <v>3760</v>
      </c>
      <c r="D269" s="4">
        <v>46009</v>
      </c>
      <c r="E269" s="7" t="s">
        <v>20</v>
      </c>
      <c r="F269" s="20" t="s">
        <v>3761</v>
      </c>
      <c r="G269" s="62" t="s">
        <v>3762</v>
      </c>
      <c r="H269" s="7" t="s">
        <v>3763</v>
      </c>
      <c r="I269" s="5">
        <v>1402576045</v>
      </c>
      <c r="J269" s="4">
        <v>46009</v>
      </c>
      <c r="K269" s="4">
        <v>46738</v>
      </c>
      <c r="L269" s="4" t="s">
        <v>40</v>
      </c>
      <c r="M269" s="61" t="s">
        <v>3764</v>
      </c>
    </row>
    <row r="270" spans="1:13" ht="65.45">
      <c r="A270" s="7" t="s">
        <v>151</v>
      </c>
      <c r="B270" t="s">
        <v>19</v>
      </c>
      <c r="C270" s="14" t="s">
        <v>3765</v>
      </c>
      <c r="D270" s="4">
        <v>46010</v>
      </c>
      <c r="E270" s="7" t="s">
        <v>20</v>
      </c>
      <c r="F270" s="20" t="s">
        <v>3766</v>
      </c>
      <c r="G270" s="62" t="s">
        <v>199</v>
      </c>
      <c r="H270" s="7" t="s">
        <v>3767</v>
      </c>
      <c r="I270" s="5">
        <v>15812549</v>
      </c>
      <c r="J270" s="4">
        <v>46029</v>
      </c>
      <c r="K270" s="4">
        <v>46393</v>
      </c>
      <c r="L270" s="4" t="s">
        <v>40</v>
      </c>
      <c r="M270" s="61" t="s">
        <v>1852</v>
      </c>
    </row>
    <row r="271" spans="1:13" ht="65.45">
      <c r="A271" s="7" t="s">
        <v>18</v>
      </c>
      <c r="B271" t="s">
        <v>19</v>
      </c>
      <c r="C271" s="14" t="s">
        <v>3768</v>
      </c>
      <c r="D271" s="4">
        <v>46010</v>
      </c>
      <c r="E271" s="7" t="s">
        <v>20</v>
      </c>
      <c r="F271" s="20" t="s">
        <v>3769</v>
      </c>
      <c r="G271" s="62" t="s">
        <v>736</v>
      </c>
      <c r="H271" s="7" t="s">
        <v>3770</v>
      </c>
      <c r="I271" s="5">
        <v>256906720</v>
      </c>
      <c r="J271" s="4">
        <v>46048</v>
      </c>
      <c r="K271" s="4">
        <v>46752</v>
      </c>
      <c r="L271" s="4" t="s">
        <v>40</v>
      </c>
      <c r="M271" s="61" t="s">
        <v>1857</v>
      </c>
    </row>
    <row r="272" spans="1:13" ht="52.5">
      <c r="A272" s="7" t="s">
        <v>49</v>
      </c>
      <c r="B272" t="s">
        <v>19</v>
      </c>
      <c r="C272" s="14" t="s">
        <v>3771</v>
      </c>
      <c r="D272" s="4">
        <v>46014</v>
      </c>
      <c r="E272" s="7" t="s">
        <v>69</v>
      </c>
      <c r="F272" s="20" t="s">
        <v>3772</v>
      </c>
      <c r="G272" s="62" t="s">
        <v>2280</v>
      </c>
      <c r="H272" s="7" t="s">
        <v>3728</v>
      </c>
      <c r="I272" s="5">
        <v>50996260</v>
      </c>
      <c r="J272" s="4">
        <v>46014</v>
      </c>
      <c r="K272" s="4">
        <v>46022</v>
      </c>
      <c r="L272" s="4" t="s">
        <v>26</v>
      </c>
      <c r="M272" s="61" t="s">
        <v>3773</v>
      </c>
    </row>
    <row r="273" spans="1:13" ht="78.599999999999994">
      <c r="A273" s="7" t="s">
        <v>28</v>
      </c>
      <c r="B273" t="s">
        <v>19</v>
      </c>
      <c r="C273" s="14" t="s">
        <v>3774</v>
      </c>
      <c r="D273" s="4">
        <v>46014</v>
      </c>
      <c r="E273" s="7" t="s">
        <v>20</v>
      </c>
      <c r="F273" s="20" t="s">
        <v>3775</v>
      </c>
      <c r="G273" s="62" t="s">
        <v>1789</v>
      </c>
      <c r="H273" s="7" t="s">
        <v>143</v>
      </c>
      <c r="I273" s="5">
        <v>66162812</v>
      </c>
      <c r="J273" s="4">
        <v>46023</v>
      </c>
      <c r="K273" s="4">
        <v>46387</v>
      </c>
      <c r="L273" s="4" t="s">
        <v>40</v>
      </c>
      <c r="M273" s="61" t="s">
        <v>3776</v>
      </c>
    </row>
    <row r="274" spans="1:13" ht="78.599999999999994">
      <c r="A274" s="7" t="s">
        <v>675</v>
      </c>
      <c r="B274" t="s">
        <v>19</v>
      </c>
      <c r="C274" s="14" t="s">
        <v>3777</v>
      </c>
      <c r="D274" s="4">
        <v>46015</v>
      </c>
      <c r="E274" s="7" t="s">
        <v>20</v>
      </c>
      <c r="F274" s="20" t="s">
        <v>3778</v>
      </c>
      <c r="G274" s="62" t="s">
        <v>682</v>
      </c>
      <c r="H274" s="7" t="s">
        <v>683</v>
      </c>
      <c r="I274" s="5">
        <v>402948042</v>
      </c>
      <c r="J274" s="4">
        <v>46042</v>
      </c>
      <c r="K274" s="4">
        <v>46387</v>
      </c>
      <c r="L274" s="4" t="s">
        <v>40</v>
      </c>
      <c r="M274" s="61" t="s">
        <v>3779</v>
      </c>
    </row>
    <row r="275" spans="1:13" ht="43.5">
      <c r="A275" s="7" t="s">
        <v>1537</v>
      </c>
      <c r="B275" t="s">
        <v>19</v>
      </c>
      <c r="C275" s="14" t="s">
        <v>3780</v>
      </c>
      <c r="D275" s="4">
        <v>46009</v>
      </c>
      <c r="E275" s="7" t="s">
        <v>20</v>
      </c>
      <c r="F275" s="20" t="s">
        <v>3781</v>
      </c>
      <c r="G275" s="62" t="s">
        <v>1789</v>
      </c>
      <c r="H275" s="7" t="s">
        <v>143</v>
      </c>
      <c r="I275" s="5">
        <v>14251006</v>
      </c>
      <c r="J275" s="4">
        <v>46009</v>
      </c>
      <c r="K275" s="4">
        <v>46373</v>
      </c>
      <c r="L275" s="4" t="s">
        <v>40</v>
      </c>
      <c r="M275" s="61" t="s">
        <v>3782</v>
      </c>
    </row>
    <row r="276" spans="1:13" ht="57.95">
      <c r="A276" s="7" t="s">
        <v>1686</v>
      </c>
      <c r="B276" t="s">
        <v>19</v>
      </c>
      <c r="C276" s="14" t="s">
        <v>3783</v>
      </c>
      <c r="D276" s="4">
        <v>46017</v>
      </c>
      <c r="E276" s="7" t="s">
        <v>20</v>
      </c>
      <c r="F276" s="20" t="s">
        <v>3784</v>
      </c>
      <c r="G276" s="62" t="s">
        <v>137</v>
      </c>
      <c r="H276" s="7" t="s">
        <v>3520</v>
      </c>
      <c r="I276" s="5">
        <v>17000000</v>
      </c>
      <c r="J276" s="4">
        <v>46019</v>
      </c>
      <c r="K276" s="4">
        <v>46384</v>
      </c>
      <c r="L276" s="4" t="s">
        <v>40</v>
      </c>
      <c r="M276" s="61" t="s">
        <v>3785</v>
      </c>
    </row>
    <row r="277" spans="1:13" ht="43.5">
      <c r="A277" s="7" t="s">
        <v>49</v>
      </c>
      <c r="B277" t="s">
        <v>19</v>
      </c>
      <c r="C277" s="14" t="s">
        <v>3786</v>
      </c>
      <c r="D277" s="4">
        <v>46021</v>
      </c>
      <c r="E277" s="7" t="s">
        <v>69</v>
      </c>
      <c r="F277" s="20" t="s">
        <v>3787</v>
      </c>
      <c r="G277" s="62" t="s">
        <v>3788</v>
      </c>
      <c r="H277" s="7" t="s">
        <v>3789</v>
      </c>
      <c r="I277" s="5">
        <v>55977600</v>
      </c>
      <c r="J277" s="4">
        <v>46021</v>
      </c>
      <c r="K277" s="4">
        <v>46022</v>
      </c>
      <c r="L277" s="4" t="s">
        <v>26</v>
      </c>
      <c r="M277" s="61" t="s">
        <v>3790</v>
      </c>
    </row>
    <row r="278" spans="1:13" ht="43.5">
      <c r="A278" s="7" t="s">
        <v>49</v>
      </c>
      <c r="B278" t="s">
        <v>19</v>
      </c>
      <c r="C278" s="14" t="s">
        <v>3791</v>
      </c>
      <c r="D278" s="4">
        <v>46022</v>
      </c>
      <c r="E278" s="7" t="s">
        <v>85</v>
      </c>
      <c r="F278" s="20" t="s">
        <v>3792</v>
      </c>
      <c r="G278" s="63" t="s">
        <v>1225</v>
      </c>
      <c r="H278" s="7" t="s">
        <v>1226</v>
      </c>
      <c r="I278" s="5">
        <v>54665744</v>
      </c>
      <c r="J278" s="4">
        <v>46055</v>
      </c>
      <c r="K278" s="4">
        <v>46418</v>
      </c>
      <c r="L278" s="4" t="s">
        <v>40</v>
      </c>
      <c r="M278" s="61" t="s">
        <v>3779</v>
      </c>
    </row>
    <row r="279" spans="1:13" ht="91.5">
      <c r="A279" s="7" t="s">
        <v>151</v>
      </c>
      <c r="B279" t="s">
        <v>19</v>
      </c>
      <c r="C279" s="14" t="s">
        <v>3793</v>
      </c>
      <c r="D279" s="4">
        <v>46022</v>
      </c>
      <c r="E279" s="7" t="s">
        <v>20</v>
      </c>
      <c r="F279" s="20" t="s">
        <v>3794</v>
      </c>
      <c r="G279" s="62" t="s">
        <v>154</v>
      </c>
      <c r="H279" s="7" t="s">
        <v>155</v>
      </c>
      <c r="I279" s="5">
        <v>19117350</v>
      </c>
      <c r="J279" s="4">
        <v>46042</v>
      </c>
      <c r="K279" s="4">
        <v>46406</v>
      </c>
      <c r="L279" s="4" t="s">
        <v>40</v>
      </c>
      <c r="M279" s="61" t="s">
        <v>3795</v>
      </c>
    </row>
    <row r="280" spans="1:13" ht="43.5">
      <c r="A280" s="7" t="s">
        <v>49</v>
      </c>
      <c r="B280" t="s">
        <v>19</v>
      </c>
      <c r="C280" s="14" t="s">
        <v>3796</v>
      </c>
      <c r="D280" s="4">
        <v>46022</v>
      </c>
      <c r="E280" s="7" t="s">
        <v>69</v>
      </c>
      <c r="F280" s="20" t="s">
        <v>3724</v>
      </c>
      <c r="G280" s="62" t="s">
        <v>2967</v>
      </c>
      <c r="H280" s="7" t="s">
        <v>3737</v>
      </c>
      <c r="I280" s="5">
        <v>69463072</v>
      </c>
      <c r="J280" s="4">
        <v>46022</v>
      </c>
      <c r="K280" s="4">
        <v>46028</v>
      </c>
      <c r="L280" s="4" t="s">
        <v>26</v>
      </c>
      <c r="M280" s="61" t="s">
        <v>3797</v>
      </c>
    </row>
    <row r="281" spans="1:13" ht="43.5">
      <c r="A281" s="7" t="s">
        <v>68</v>
      </c>
      <c r="B281" t="s">
        <v>19</v>
      </c>
      <c r="C281" s="14" t="s">
        <v>3798</v>
      </c>
      <c r="D281" s="4">
        <v>46015</v>
      </c>
      <c r="E281" s="7" t="s">
        <v>228</v>
      </c>
      <c r="F281" s="20" t="s">
        <v>3799</v>
      </c>
      <c r="G281" s="62" t="s">
        <v>247</v>
      </c>
      <c r="H281" s="7" t="s">
        <v>248</v>
      </c>
      <c r="I281" s="5">
        <v>10708424895</v>
      </c>
      <c r="J281" s="4">
        <v>46023</v>
      </c>
      <c r="K281" s="4">
        <v>46387</v>
      </c>
      <c r="L281" s="4" t="s">
        <v>40</v>
      </c>
      <c r="M281" s="61" t="s">
        <v>3800</v>
      </c>
    </row>
    <row r="282" spans="1:13" ht="87">
      <c r="A282" s="7" t="s">
        <v>3801</v>
      </c>
      <c r="B282" t="s">
        <v>19</v>
      </c>
      <c r="C282" s="14" t="s">
        <v>3802</v>
      </c>
      <c r="D282" s="4">
        <v>46022</v>
      </c>
      <c r="E282" s="7" t="s">
        <v>20</v>
      </c>
      <c r="F282" s="20" t="s">
        <v>3803</v>
      </c>
      <c r="G282" s="62" t="s">
        <v>3804</v>
      </c>
      <c r="H282" s="7" t="s">
        <v>3805</v>
      </c>
      <c r="I282" s="5">
        <v>246464440</v>
      </c>
      <c r="J282" s="4">
        <v>46023</v>
      </c>
      <c r="K282" s="4">
        <v>47118</v>
      </c>
      <c r="L282" s="4" t="s">
        <v>40</v>
      </c>
      <c r="M282" s="61" t="s">
        <v>3806</v>
      </c>
    </row>
    <row r="283" spans="1:13" ht="130.5">
      <c r="A283" s="7" t="s">
        <v>49</v>
      </c>
      <c r="B283" t="s">
        <v>19</v>
      </c>
      <c r="C283" s="14" t="s">
        <v>3807</v>
      </c>
      <c r="D283" s="4">
        <v>46022</v>
      </c>
      <c r="E283" s="7" t="s">
        <v>228</v>
      </c>
      <c r="F283" s="20" t="s">
        <v>3808</v>
      </c>
      <c r="G283" s="62" t="s">
        <v>3809</v>
      </c>
      <c r="H283" s="7" t="s">
        <v>3810</v>
      </c>
      <c r="I283" s="5">
        <v>0</v>
      </c>
      <c r="J283" s="4">
        <v>46077</v>
      </c>
      <c r="K283" s="4">
        <v>46203</v>
      </c>
      <c r="L283" s="4" t="s">
        <v>26</v>
      </c>
      <c r="M283" s="61" t="s">
        <v>3811</v>
      </c>
    </row>
    <row r="284" spans="1:13" ht="57.95">
      <c r="A284" s="7" t="s">
        <v>117</v>
      </c>
      <c r="B284" t="s">
        <v>3812</v>
      </c>
      <c r="C284" s="14" t="s">
        <v>3813</v>
      </c>
      <c r="D284" s="4">
        <v>45687</v>
      </c>
      <c r="E284" s="7" t="s">
        <v>20</v>
      </c>
      <c r="F284" s="20" t="s">
        <v>3814</v>
      </c>
      <c r="G284" s="63" t="s">
        <v>442</v>
      </c>
      <c r="H284" s="7" t="s">
        <v>443</v>
      </c>
      <c r="I284" s="5">
        <v>26855155</v>
      </c>
      <c r="J284" s="4">
        <v>45688</v>
      </c>
      <c r="K284" s="4">
        <v>46022</v>
      </c>
      <c r="L284" s="4" t="s">
        <v>26</v>
      </c>
      <c r="M284" s="61" t="s">
        <v>3815</v>
      </c>
    </row>
    <row r="285" spans="1:13" ht="57.95">
      <c r="A285" s="7" t="s">
        <v>1878</v>
      </c>
      <c r="B285" t="s">
        <v>19</v>
      </c>
      <c r="C285" s="14" t="s">
        <v>3816</v>
      </c>
      <c r="D285" s="4">
        <v>45687</v>
      </c>
      <c r="E285" s="7" t="s">
        <v>85</v>
      </c>
      <c r="F285" s="20" t="s">
        <v>1880</v>
      </c>
      <c r="G285" s="62" t="s">
        <v>1881</v>
      </c>
      <c r="H285" s="7" t="s">
        <v>3817</v>
      </c>
      <c r="I285" s="5">
        <v>8330000</v>
      </c>
      <c r="J285" s="4">
        <v>45687</v>
      </c>
      <c r="K285" s="4">
        <v>46022</v>
      </c>
      <c r="L285" s="4" t="s">
        <v>26</v>
      </c>
      <c r="M285" s="61" t="s">
        <v>3818</v>
      </c>
    </row>
    <row r="286" spans="1:13" ht="57.95">
      <c r="A286" s="7" t="s">
        <v>1907</v>
      </c>
      <c r="B286" t="s">
        <v>19</v>
      </c>
      <c r="C286" s="14" t="s">
        <v>3819</v>
      </c>
      <c r="D286" s="4">
        <v>45698</v>
      </c>
      <c r="E286" s="7" t="s">
        <v>69</v>
      </c>
      <c r="F286" s="20" t="s">
        <v>3820</v>
      </c>
      <c r="G286" s="62" t="s">
        <v>1910</v>
      </c>
      <c r="H286" s="7" t="s">
        <v>3821</v>
      </c>
      <c r="I286" s="5">
        <v>28319025</v>
      </c>
      <c r="J286" s="4">
        <v>45702</v>
      </c>
      <c r="K286" s="4">
        <v>45730</v>
      </c>
      <c r="L286" s="4" t="s">
        <v>26</v>
      </c>
      <c r="M286" s="61" t="s">
        <v>3822</v>
      </c>
    </row>
    <row r="287" spans="1:13" ht="57.95">
      <c r="A287" s="7" t="s">
        <v>1970</v>
      </c>
      <c r="B287" t="s">
        <v>19</v>
      </c>
      <c r="C287" s="14" t="s">
        <v>3823</v>
      </c>
      <c r="D287" s="4">
        <v>45691</v>
      </c>
      <c r="E287" s="7" t="s">
        <v>85</v>
      </c>
      <c r="F287" s="20" t="s">
        <v>3824</v>
      </c>
      <c r="G287" s="63" t="s">
        <v>3825</v>
      </c>
      <c r="H287" s="7" t="s">
        <v>3826</v>
      </c>
      <c r="I287" s="5">
        <v>8800000</v>
      </c>
      <c r="J287" s="4">
        <v>45691</v>
      </c>
      <c r="K287" s="4">
        <v>46022</v>
      </c>
      <c r="L287" s="4" t="s">
        <v>26</v>
      </c>
      <c r="M287" s="61" t="s">
        <v>3827</v>
      </c>
    </row>
    <row r="288" spans="1:13" ht="57.95">
      <c r="A288" s="7" t="s">
        <v>117</v>
      </c>
      <c r="B288" t="s">
        <v>260</v>
      </c>
      <c r="C288" s="14" t="s">
        <v>3828</v>
      </c>
      <c r="D288" s="4">
        <v>45688</v>
      </c>
      <c r="E288" s="7" t="s">
        <v>85</v>
      </c>
      <c r="F288" s="20" t="s">
        <v>3829</v>
      </c>
      <c r="G288" s="62" t="s">
        <v>509</v>
      </c>
      <c r="H288" s="7" t="s">
        <v>510</v>
      </c>
      <c r="I288" s="5">
        <v>4654090</v>
      </c>
      <c r="J288" s="4">
        <v>45693</v>
      </c>
      <c r="K288" s="4">
        <v>46022</v>
      </c>
      <c r="L288" s="4" t="s">
        <v>26</v>
      </c>
      <c r="M288" s="61" t="s">
        <v>3830</v>
      </c>
    </row>
    <row r="289" spans="1:13" ht="57.95">
      <c r="A289" s="7" t="s">
        <v>1934</v>
      </c>
      <c r="B289" t="s">
        <v>260</v>
      </c>
      <c r="C289" s="14" t="s">
        <v>3831</v>
      </c>
      <c r="D289" s="4">
        <v>45688</v>
      </c>
      <c r="E289" s="7" t="s">
        <v>50</v>
      </c>
      <c r="F289" s="20" t="s">
        <v>3832</v>
      </c>
      <c r="G289" s="63" t="s">
        <v>3833</v>
      </c>
      <c r="H289" s="7" t="s">
        <v>3834</v>
      </c>
      <c r="I289" s="5">
        <v>1650000</v>
      </c>
      <c r="J289" s="4">
        <v>45689</v>
      </c>
      <c r="K289" s="4">
        <v>46022</v>
      </c>
      <c r="L289" s="4" t="s">
        <v>26</v>
      </c>
      <c r="M289" s="61" t="s">
        <v>3835</v>
      </c>
    </row>
    <row r="290" spans="1:13" ht="57.95">
      <c r="A290" s="7" t="s">
        <v>1878</v>
      </c>
      <c r="B290" t="s">
        <v>19</v>
      </c>
      <c r="C290" s="14" t="s">
        <v>3836</v>
      </c>
      <c r="D290" s="4">
        <v>45688</v>
      </c>
      <c r="E290" s="7" t="s">
        <v>50</v>
      </c>
      <c r="F290" s="20" t="s">
        <v>3837</v>
      </c>
      <c r="G290" s="62" t="s">
        <v>1898</v>
      </c>
      <c r="H290" s="7" t="s">
        <v>3838</v>
      </c>
      <c r="I290" s="5">
        <v>17381132</v>
      </c>
      <c r="J290" s="4">
        <v>45688</v>
      </c>
      <c r="K290" s="4">
        <v>46022</v>
      </c>
      <c r="L290" s="4" t="s">
        <v>26</v>
      </c>
      <c r="M290" s="61" t="s">
        <v>3839</v>
      </c>
    </row>
    <row r="291" spans="1:13" ht="65.45">
      <c r="A291" s="7" t="s">
        <v>1890</v>
      </c>
      <c r="B291" t="s">
        <v>260</v>
      </c>
      <c r="C291" s="14" t="s">
        <v>3840</v>
      </c>
      <c r="D291" s="4">
        <v>45689</v>
      </c>
      <c r="E291" s="7" t="s">
        <v>50</v>
      </c>
      <c r="F291" s="20" t="s">
        <v>3841</v>
      </c>
      <c r="G291" s="62" t="s">
        <v>1893</v>
      </c>
      <c r="H291" s="7" t="s">
        <v>3842</v>
      </c>
      <c r="I291" s="5">
        <v>6069000</v>
      </c>
      <c r="J291" s="4">
        <v>45689</v>
      </c>
      <c r="K291" s="4">
        <v>46022</v>
      </c>
      <c r="L291" s="4" t="s">
        <v>26</v>
      </c>
      <c r="M291" s="61" t="s">
        <v>3843</v>
      </c>
    </row>
    <row r="292" spans="1:13" ht="65.45">
      <c r="A292" s="7" t="s">
        <v>1890</v>
      </c>
      <c r="B292" t="s">
        <v>260</v>
      </c>
      <c r="C292" s="14" t="s">
        <v>3844</v>
      </c>
      <c r="D292" s="4">
        <v>45689</v>
      </c>
      <c r="E292" s="7" t="s">
        <v>50</v>
      </c>
      <c r="F292" s="20" t="s">
        <v>3845</v>
      </c>
      <c r="G292" s="63" t="s">
        <v>3846</v>
      </c>
      <c r="H292" s="7" t="s">
        <v>3847</v>
      </c>
      <c r="I292" s="5">
        <v>3400000</v>
      </c>
      <c r="J292" s="4">
        <v>45689</v>
      </c>
      <c r="K292" s="4">
        <v>45962</v>
      </c>
      <c r="L292" s="4" t="s">
        <v>26</v>
      </c>
      <c r="M292" s="61" t="s">
        <v>3848</v>
      </c>
    </row>
    <row r="293" spans="1:13" ht="57.95">
      <c r="A293" s="7" t="s">
        <v>1901</v>
      </c>
      <c r="B293" t="s">
        <v>19</v>
      </c>
      <c r="C293" s="14" t="s">
        <v>3849</v>
      </c>
      <c r="D293" s="4">
        <v>45699</v>
      </c>
      <c r="E293" s="7" t="s">
        <v>85</v>
      </c>
      <c r="F293" s="20" t="s">
        <v>3850</v>
      </c>
      <c r="G293" s="62" t="s">
        <v>1904</v>
      </c>
      <c r="H293" s="7" t="s">
        <v>3851</v>
      </c>
      <c r="I293" s="5">
        <v>9448786</v>
      </c>
      <c r="J293" s="4">
        <v>45700</v>
      </c>
      <c r="K293" s="4">
        <v>46022</v>
      </c>
      <c r="L293" s="4" t="s">
        <v>26</v>
      </c>
      <c r="M293" s="61" t="s">
        <v>3852</v>
      </c>
    </row>
    <row r="294" spans="1:13" ht="65.45">
      <c r="A294" s="7" t="s">
        <v>3853</v>
      </c>
      <c r="B294" t="s">
        <v>19</v>
      </c>
      <c r="C294" s="14" t="s">
        <v>3854</v>
      </c>
      <c r="D294" s="4">
        <v>45687</v>
      </c>
      <c r="E294" s="7" t="s">
        <v>50</v>
      </c>
      <c r="F294" s="20" t="s">
        <v>3855</v>
      </c>
      <c r="G294" s="62" t="s">
        <v>609</v>
      </c>
      <c r="H294" s="7" t="s">
        <v>3856</v>
      </c>
      <c r="I294" s="5">
        <v>21847260</v>
      </c>
      <c r="J294" s="4">
        <v>45687</v>
      </c>
      <c r="K294" s="4">
        <v>46052</v>
      </c>
      <c r="L294" s="4" t="s">
        <v>26</v>
      </c>
      <c r="M294" s="61" t="s">
        <v>3857</v>
      </c>
    </row>
    <row r="295" spans="1:13" ht="57.95">
      <c r="A295" s="7" t="s">
        <v>1872</v>
      </c>
      <c r="B295" t="s">
        <v>19</v>
      </c>
      <c r="C295" s="14" t="s">
        <v>3858</v>
      </c>
      <c r="D295" s="4">
        <v>45701</v>
      </c>
      <c r="E295" s="7" t="s">
        <v>50</v>
      </c>
      <c r="F295" s="20" t="s">
        <v>3859</v>
      </c>
      <c r="G295" s="63" t="s">
        <v>3860</v>
      </c>
      <c r="H295" s="7" t="s">
        <v>1876</v>
      </c>
      <c r="I295" s="5">
        <v>12566400</v>
      </c>
      <c r="J295" s="4">
        <v>45717</v>
      </c>
      <c r="K295" s="4">
        <v>46022</v>
      </c>
      <c r="L295" s="4" t="s">
        <v>26</v>
      </c>
      <c r="M295" s="61" t="s">
        <v>3861</v>
      </c>
    </row>
    <row r="296" spans="1:13" ht="57.95">
      <c r="A296" s="7" t="s">
        <v>1907</v>
      </c>
      <c r="B296" t="s">
        <v>260</v>
      </c>
      <c r="C296" s="14" t="s">
        <v>3862</v>
      </c>
      <c r="D296" s="4">
        <v>45706</v>
      </c>
      <c r="E296" s="7" t="s">
        <v>85</v>
      </c>
      <c r="F296" s="20" t="s">
        <v>3863</v>
      </c>
      <c r="G296" s="62" t="s">
        <v>1910</v>
      </c>
      <c r="H296" s="7" t="s">
        <v>3821</v>
      </c>
      <c r="I296" s="5">
        <v>5117000</v>
      </c>
      <c r="J296" s="4">
        <v>45717</v>
      </c>
      <c r="K296" s="4">
        <v>46022</v>
      </c>
      <c r="L296" s="4" t="s">
        <v>26</v>
      </c>
      <c r="M296" s="61" t="s">
        <v>3864</v>
      </c>
    </row>
    <row r="297" spans="1:13" ht="57.95">
      <c r="A297" s="7" t="s">
        <v>2036</v>
      </c>
      <c r="B297" t="s">
        <v>260</v>
      </c>
      <c r="C297" s="14" t="s">
        <v>3865</v>
      </c>
      <c r="D297" s="4">
        <v>45702</v>
      </c>
      <c r="E297" s="7" t="s">
        <v>69</v>
      </c>
      <c r="F297" s="20" t="s">
        <v>3866</v>
      </c>
      <c r="G297" s="63" t="s">
        <v>3825</v>
      </c>
      <c r="H297" s="7" t="s">
        <v>2019</v>
      </c>
      <c r="I297" s="5">
        <v>1100000</v>
      </c>
      <c r="J297" s="4">
        <v>45705</v>
      </c>
      <c r="K297" s="4">
        <v>45711</v>
      </c>
      <c r="L297" s="4" t="s">
        <v>26</v>
      </c>
      <c r="M297" s="61" t="s">
        <v>3867</v>
      </c>
    </row>
    <row r="298" spans="1:13" ht="57.95">
      <c r="A298" s="7" t="s">
        <v>1946</v>
      </c>
      <c r="B298" t="s">
        <v>19</v>
      </c>
      <c r="C298" s="14" t="s">
        <v>3868</v>
      </c>
      <c r="D298" s="4">
        <v>45705</v>
      </c>
      <c r="E298" s="7" t="s">
        <v>85</v>
      </c>
      <c r="F298" s="20" t="s">
        <v>3869</v>
      </c>
      <c r="G298" s="63" t="s">
        <v>3870</v>
      </c>
      <c r="H298" s="7" t="s">
        <v>3871</v>
      </c>
      <c r="I298" s="5">
        <v>7526952</v>
      </c>
      <c r="J298" s="4">
        <v>45705</v>
      </c>
      <c r="K298" s="4">
        <v>46022</v>
      </c>
      <c r="L298" s="4" t="s">
        <v>26</v>
      </c>
      <c r="M298" s="61" t="s">
        <v>3872</v>
      </c>
    </row>
    <row r="299" spans="1:13" ht="57.95">
      <c r="A299" s="7" t="s">
        <v>1952</v>
      </c>
      <c r="B299" t="s">
        <v>19</v>
      </c>
      <c r="C299" s="14" t="s">
        <v>3873</v>
      </c>
      <c r="D299" s="4">
        <v>45707</v>
      </c>
      <c r="E299" s="7" t="s">
        <v>50</v>
      </c>
      <c r="F299" s="20" t="s">
        <v>3874</v>
      </c>
      <c r="G299" s="62" t="s">
        <v>1955</v>
      </c>
      <c r="H299" s="7" t="s">
        <v>3875</v>
      </c>
      <c r="I299" s="5">
        <v>54978000</v>
      </c>
      <c r="J299" s="4">
        <v>45708</v>
      </c>
      <c r="K299" s="4">
        <v>46022</v>
      </c>
      <c r="L299" s="4" t="s">
        <v>26</v>
      </c>
      <c r="M299" s="61" t="s">
        <v>3876</v>
      </c>
    </row>
    <row r="300" spans="1:13" ht="57.95">
      <c r="A300" s="7" t="s">
        <v>1964</v>
      </c>
      <c r="B300" t="s">
        <v>260</v>
      </c>
      <c r="C300" s="14" t="s">
        <v>3877</v>
      </c>
      <c r="D300" s="4">
        <v>45716</v>
      </c>
      <c r="E300" s="7" t="s">
        <v>85</v>
      </c>
      <c r="F300" s="20" t="s">
        <v>3878</v>
      </c>
      <c r="G300" s="62" t="s">
        <v>1967</v>
      </c>
      <c r="H300" s="7" t="s">
        <v>3879</v>
      </c>
      <c r="I300" s="5">
        <v>3659250</v>
      </c>
      <c r="J300" s="4">
        <v>45716</v>
      </c>
      <c r="K300" s="4">
        <v>46000</v>
      </c>
      <c r="L300" s="4" t="s">
        <v>26</v>
      </c>
      <c r="M300" s="61" t="s">
        <v>3880</v>
      </c>
    </row>
    <row r="301" spans="1:13" ht="65.45">
      <c r="A301" s="7" t="s">
        <v>1958</v>
      </c>
      <c r="B301" t="s">
        <v>19</v>
      </c>
      <c r="C301" s="14" t="s">
        <v>3881</v>
      </c>
      <c r="D301" s="4">
        <v>45712</v>
      </c>
      <c r="E301" s="7" t="s">
        <v>69</v>
      </c>
      <c r="F301" s="20" t="s">
        <v>3882</v>
      </c>
      <c r="G301" s="62" t="s">
        <v>3883</v>
      </c>
      <c r="H301" s="7" t="s">
        <v>3884</v>
      </c>
      <c r="I301" s="5">
        <v>14000000</v>
      </c>
      <c r="J301" s="4">
        <v>45712</v>
      </c>
      <c r="K301" s="4">
        <v>45727</v>
      </c>
      <c r="L301" s="4" t="s">
        <v>26</v>
      </c>
      <c r="M301" s="61" t="s">
        <v>3885</v>
      </c>
    </row>
    <row r="302" spans="1:13" ht="57.95">
      <c r="A302" s="7" t="s">
        <v>1964</v>
      </c>
      <c r="B302" t="s">
        <v>19</v>
      </c>
      <c r="C302" s="14" t="s">
        <v>3886</v>
      </c>
      <c r="D302" s="4">
        <v>45712</v>
      </c>
      <c r="E302" s="7" t="s">
        <v>20</v>
      </c>
      <c r="F302" s="20" t="s">
        <v>3887</v>
      </c>
      <c r="G302" s="63" t="s">
        <v>538</v>
      </c>
      <c r="H302" s="7" t="s">
        <v>539</v>
      </c>
      <c r="I302" s="5">
        <v>15000000</v>
      </c>
      <c r="J302" s="4">
        <v>45712</v>
      </c>
      <c r="K302" s="4">
        <v>45893</v>
      </c>
      <c r="L302" s="4" t="s">
        <v>26</v>
      </c>
      <c r="M302" s="61" t="s">
        <v>3888</v>
      </c>
    </row>
    <row r="303" spans="1:13" ht="57.95">
      <c r="A303" s="7" t="s">
        <v>1872</v>
      </c>
      <c r="B303" t="s">
        <v>260</v>
      </c>
      <c r="C303" s="14" t="s">
        <v>3889</v>
      </c>
      <c r="D303" s="4">
        <v>45714</v>
      </c>
      <c r="E303" s="7" t="s">
        <v>50</v>
      </c>
      <c r="F303" s="20" t="s">
        <v>3890</v>
      </c>
      <c r="G303" s="62" t="s">
        <v>3891</v>
      </c>
      <c r="H303" s="7" t="s">
        <v>3892</v>
      </c>
      <c r="I303" s="5">
        <v>2400004</v>
      </c>
      <c r="J303" s="4">
        <v>45717</v>
      </c>
      <c r="K303" s="4">
        <v>46022</v>
      </c>
      <c r="L303" s="4" t="s">
        <v>26</v>
      </c>
      <c r="M303" s="61" t="s">
        <v>3893</v>
      </c>
    </row>
    <row r="304" spans="1:13" ht="57.95">
      <c r="A304" s="7" t="s">
        <v>2005</v>
      </c>
      <c r="B304" t="s">
        <v>19</v>
      </c>
      <c r="C304" s="14" t="s">
        <v>3894</v>
      </c>
      <c r="D304" s="4">
        <v>45709</v>
      </c>
      <c r="E304" s="7" t="s">
        <v>85</v>
      </c>
      <c r="F304" s="20" t="s">
        <v>3895</v>
      </c>
      <c r="G304" s="63" t="s">
        <v>3896</v>
      </c>
      <c r="H304" s="7" t="s">
        <v>3897</v>
      </c>
      <c r="I304" s="5">
        <v>3600000</v>
      </c>
      <c r="J304" s="4">
        <v>45709</v>
      </c>
      <c r="K304" s="4">
        <v>46012</v>
      </c>
      <c r="L304" s="4" t="s">
        <v>26</v>
      </c>
      <c r="M304" s="61" t="s">
        <v>3898</v>
      </c>
    </row>
    <row r="305" spans="1:13" ht="57.95">
      <c r="A305" s="7" t="s">
        <v>117</v>
      </c>
      <c r="B305" t="s">
        <v>260</v>
      </c>
      <c r="C305" s="14" t="s">
        <v>3899</v>
      </c>
      <c r="D305" s="4">
        <v>45713</v>
      </c>
      <c r="E305" s="7" t="s">
        <v>69</v>
      </c>
      <c r="F305" s="20" t="s">
        <v>3900</v>
      </c>
      <c r="G305" s="63" t="s">
        <v>3825</v>
      </c>
      <c r="H305" s="7" t="s">
        <v>2019</v>
      </c>
      <c r="I305" s="5">
        <v>1544000</v>
      </c>
      <c r="J305" s="4">
        <v>45713</v>
      </c>
      <c r="K305" s="4">
        <v>45728</v>
      </c>
      <c r="L305" s="4" t="s">
        <v>26</v>
      </c>
      <c r="M305" s="61" t="s">
        <v>3901</v>
      </c>
    </row>
    <row r="306" spans="1:13" ht="57.95">
      <c r="A306" s="7" t="s">
        <v>1907</v>
      </c>
      <c r="B306" t="s">
        <v>19</v>
      </c>
      <c r="C306" s="14" t="s">
        <v>3902</v>
      </c>
      <c r="D306" s="4">
        <v>45714</v>
      </c>
      <c r="E306" s="7" t="s">
        <v>85</v>
      </c>
      <c r="F306" s="20" t="s">
        <v>3903</v>
      </c>
      <c r="G306" s="62" t="s">
        <v>3904</v>
      </c>
      <c r="H306" s="7" t="s">
        <v>3905</v>
      </c>
      <c r="I306" s="5">
        <v>16839690</v>
      </c>
      <c r="J306" s="4">
        <v>45720</v>
      </c>
      <c r="K306" s="4">
        <v>45769</v>
      </c>
      <c r="L306" s="4" t="s">
        <v>26</v>
      </c>
      <c r="M306" s="61" t="s">
        <v>3906</v>
      </c>
    </row>
    <row r="307" spans="1:13" ht="57.95">
      <c r="A307" s="7" t="s">
        <v>1958</v>
      </c>
      <c r="B307" t="s">
        <v>19</v>
      </c>
      <c r="C307" s="14" t="s">
        <v>3907</v>
      </c>
      <c r="D307" s="4">
        <v>45716</v>
      </c>
      <c r="E307" s="7" t="s">
        <v>50</v>
      </c>
      <c r="F307" s="20" t="s">
        <v>3908</v>
      </c>
      <c r="G307" s="62" t="s">
        <v>1961</v>
      </c>
      <c r="H307" s="7" t="s">
        <v>1962</v>
      </c>
      <c r="I307" s="5">
        <v>21000000</v>
      </c>
      <c r="J307" s="4">
        <v>45717</v>
      </c>
      <c r="K307" s="4">
        <v>46022</v>
      </c>
      <c r="L307" s="4" t="s">
        <v>26</v>
      </c>
      <c r="M307" s="61" t="s">
        <v>3909</v>
      </c>
    </row>
    <row r="308" spans="1:13" ht="57.95">
      <c r="A308" s="7" t="s">
        <v>1878</v>
      </c>
      <c r="B308" t="s">
        <v>19</v>
      </c>
      <c r="C308" s="14" t="s">
        <v>3910</v>
      </c>
      <c r="D308" s="4">
        <v>45716</v>
      </c>
      <c r="E308" s="7" t="s">
        <v>69</v>
      </c>
      <c r="F308" s="20" t="s">
        <v>3911</v>
      </c>
      <c r="G308" s="62" t="s">
        <v>2295</v>
      </c>
      <c r="H308" s="7" t="s">
        <v>3912</v>
      </c>
      <c r="I308" s="5">
        <v>2423500</v>
      </c>
      <c r="J308" s="4">
        <v>45716</v>
      </c>
      <c r="K308" s="4">
        <v>45777</v>
      </c>
      <c r="L308" s="4" t="s">
        <v>26</v>
      </c>
      <c r="M308" s="61" t="s">
        <v>3913</v>
      </c>
    </row>
    <row r="309" spans="1:13" ht="57.95">
      <c r="A309" s="7" t="s">
        <v>2160</v>
      </c>
      <c r="B309" t="s">
        <v>19</v>
      </c>
      <c r="C309" s="14" t="s">
        <v>3914</v>
      </c>
      <c r="D309" s="4">
        <v>45721</v>
      </c>
      <c r="E309" s="7" t="s">
        <v>85</v>
      </c>
      <c r="F309" s="20" t="s">
        <v>3915</v>
      </c>
      <c r="G309" s="62" t="s">
        <v>2167</v>
      </c>
      <c r="H309" s="7" t="s">
        <v>2168</v>
      </c>
      <c r="I309" s="5">
        <v>4220930</v>
      </c>
      <c r="J309" s="4">
        <v>45726</v>
      </c>
      <c r="K309" s="4">
        <v>46022</v>
      </c>
      <c r="L309" s="4" t="s">
        <v>26</v>
      </c>
      <c r="M309" s="61" t="s">
        <v>3916</v>
      </c>
    </row>
    <row r="310" spans="1:13" ht="57.95">
      <c r="A310" s="7" t="s">
        <v>3917</v>
      </c>
      <c r="B310" t="s">
        <v>260</v>
      </c>
      <c r="C310" s="14" t="s">
        <v>3918</v>
      </c>
      <c r="D310" s="4">
        <v>45730</v>
      </c>
      <c r="E310" s="7" t="s">
        <v>69</v>
      </c>
      <c r="F310" s="20" t="s">
        <v>3919</v>
      </c>
      <c r="G310" s="62" t="s">
        <v>82</v>
      </c>
      <c r="H310" s="7" t="s">
        <v>3507</v>
      </c>
      <c r="I310" s="5">
        <v>2090642</v>
      </c>
      <c r="J310" s="4">
        <v>45730</v>
      </c>
      <c r="K310" s="4">
        <v>45747</v>
      </c>
      <c r="L310" s="4" t="s">
        <v>26</v>
      </c>
      <c r="M310" s="61" t="s">
        <v>3920</v>
      </c>
    </row>
    <row r="311" spans="1:13" ht="57.95">
      <c r="A311" s="7" t="s">
        <v>1901</v>
      </c>
      <c r="B311" t="s">
        <v>260</v>
      </c>
      <c r="C311" s="14" t="s">
        <v>3921</v>
      </c>
      <c r="D311" s="4">
        <v>45730</v>
      </c>
      <c r="E311" s="7" t="s">
        <v>20</v>
      </c>
      <c r="F311" s="20" t="s">
        <v>3922</v>
      </c>
      <c r="G311" s="63" t="s">
        <v>3923</v>
      </c>
      <c r="H311" s="7" t="s">
        <v>2414</v>
      </c>
      <c r="I311" s="5">
        <v>2975000</v>
      </c>
      <c r="J311" s="4">
        <v>45742</v>
      </c>
      <c r="K311" s="4">
        <v>45742</v>
      </c>
      <c r="L311" s="4" t="s">
        <v>26</v>
      </c>
      <c r="M311" s="61" t="s">
        <v>3924</v>
      </c>
    </row>
    <row r="312" spans="1:13" ht="57.95">
      <c r="A312" s="7" t="s">
        <v>3925</v>
      </c>
      <c r="B312" t="s">
        <v>260</v>
      </c>
      <c r="C312" s="14" t="s">
        <v>3926</v>
      </c>
      <c r="D312" s="4">
        <v>45735</v>
      </c>
      <c r="E312" s="7" t="s">
        <v>20</v>
      </c>
      <c r="F312" s="20" t="s">
        <v>3927</v>
      </c>
      <c r="G312" s="62" t="s">
        <v>3928</v>
      </c>
      <c r="H312" s="7" t="s">
        <v>3929</v>
      </c>
      <c r="I312" s="5">
        <v>2050000</v>
      </c>
      <c r="J312" s="4">
        <v>45736</v>
      </c>
      <c r="K312" s="4">
        <v>45736</v>
      </c>
      <c r="L312" s="4" t="s">
        <v>26</v>
      </c>
      <c r="M312" s="61" t="s">
        <v>3930</v>
      </c>
    </row>
    <row r="313" spans="1:13" ht="57.95">
      <c r="A313" s="7" t="s">
        <v>2021</v>
      </c>
      <c r="B313" t="s">
        <v>260</v>
      </c>
      <c r="C313" s="14" t="s">
        <v>3931</v>
      </c>
      <c r="D313" s="4">
        <v>45735</v>
      </c>
      <c r="E313" s="7" t="s">
        <v>20</v>
      </c>
      <c r="F313" s="20" t="s">
        <v>3932</v>
      </c>
      <c r="G313" s="62" t="s">
        <v>3933</v>
      </c>
      <c r="H313" s="7" t="s">
        <v>3934</v>
      </c>
      <c r="I313" s="5">
        <v>3256150</v>
      </c>
      <c r="J313" s="4">
        <v>45736</v>
      </c>
      <c r="K313" s="4">
        <v>45736</v>
      </c>
      <c r="L313" s="4" t="s">
        <v>26</v>
      </c>
      <c r="M313" s="61" t="s">
        <v>3935</v>
      </c>
    </row>
    <row r="314" spans="1:13" ht="57.95">
      <c r="A314" s="7" t="s">
        <v>2235</v>
      </c>
      <c r="B314" t="s">
        <v>260</v>
      </c>
      <c r="C314" s="14" t="s">
        <v>3936</v>
      </c>
      <c r="D314" s="4">
        <v>45734</v>
      </c>
      <c r="E314" s="7" t="s">
        <v>69</v>
      </c>
      <c r="F314" s="20" t="s">
        <v>3937</v>
      </c>
      <c r="G314" s="62" t="s">
        <v>3938</v>
      </c>
      <c r="H314" s="7" t="s">
        <v>3939</v>
      </c>
      <c r="I314" s="5">
        <v>2320000</v>
      </c>
      <c r="J314" s="4">
        <v>45734</v>
      </c>
      <c r="K314" s="4">
        <v>45765</v>
      </c>
      <c r="L314" s="4" t="s">
        <v>26</v>
      </c>
      <c r="M314" s="61" t="s">
        <v>3940</v>
      </c>
    </row>
    <row r="315" spans="1:13" ht="57.95">
      <c r="A315" s="7" t="s">
        <v>1940</v>
      </c>
      <c r="B315" t="s">
        <v>19</v>
      </c>
      <c r="C315" s="14" t="s">
        <v>3941</v>
      </c>
      <c r="D315" s="4">
        <v>45735</v>
      </c>
      <c r="E315" s="7" t="s">
        <v>20</v>
      </c>
      <c r="F315" s="20" t="s">
        <v>3942</v>
      </c>
      <c r="G315" s="62" t="s">
        <v>3943</v>
      </c>
      <c r="H315" s="7" t="s">
        <v>3944</v>
      </c>
      <c r="I315" s="5">
        <v>9719000</v>
      </c>
      <c r="J315" s="4">
        <v>45736</v>
      </c>
      <c r="K315" s="4">
        <v>45737</v>
      </c>
      <c r="L315" s="4" t="s">
        <v>26</v>
      </c>
      <c r="M315" s="61" t="s">
        <v>3945</v>
      </c>
    </row>
    <row r="316" spans="1:13" ht="57.95">
      <c r="A316" s="7" t="s">
        <v>1907</v>
      </c>
      <c r="B316" t="s">
        <v>19</v>
      </c>
      <c r="C316" s="14" t="s">
        <v>3946</v>
      </c>
      <c r="D316" s="4">
        <v>45736</v>
      </c>
      <c r="E316" s="7" t="s">
        <v>20</v>
      </c>
      <c r="F316" s="20" t="s">
        <v>3947</v>
      </c>
      <c r="G316" s="63" t="s">
        <v>3948</v>
      </c>
      <c r="H316" s="7" t="s">
        <v>2405</v>
      </c>
      <c r="I316" s="5">
        <v>2700000</v>
      </c>
      <c r="J316" s="4">
        <v>45742</v>
      </c>
      <c r="K316" s="4">
        <v>45742</v>
      </c>
      <c r="L316" s="4" t="s">
        <v>26</v>
      </c>
      <c r="M316" s="61" t="s">
        <v>3949</v>
      </c>
    </row>
    <row r="317" spans="1:13" ht="57.95">
      <c r="A317" s="7" t="s">
        <v>2036</v>
      </c>
      <c r="B317" t="s">
        <v>260</v>
      </c>
      <c r="C317" s="14" t="s">
        <v>3950</v>
      </c>
      <c r="D317" s="4">
        <v>45736</v>
      </c>
      <c r="E317" s="7" t="s">
        <v>20</v>
      </c>
      <c r="F317" s="20" t="s">
        <v>3951</v>
      </c>
      <c r="G317" s="63" t="s">
        <v>3952</v>
      </c>
      <c r="H317" s="7" t="s">
        <v>2040</v>
      </c>
      <c r="I317" s="5">
        <v>1785000</v>
      </c>
      <c r="J317" s="4">
        <v>45737</v>
      </c>
      <c r="K317" s="4">
        <v>45737</v>
      </c>
      <c r="L317" s="4" t="s">
        <v>26</v>
      </c>
      <c r="M317" s="61" t="s">
        <v>3953</v>
      </c>
    </row>
    <row r="318" spans="1:13" ht="57.95">
      <c r="A318" s="7" t="s">
        <v>3853</v>
      </c>
      <c r="B318" t="s">
        <v>19</v>
      </c>
      <c r="C318" s="14" t="s">
        <v>3954</v>
      </c>
      <c r="D318" s="4">
        <v>45714</v>
      </c>
      <c r="E318" s="7" t="s">
        <v>50</v>
      </c>
      <c r="F318" s="20" t="s">
        <v>3955</v>
      </c>
      <c r="G318" s="62" t="s">
        <v>609</v>
      </c>
      <c r="H318" s="7" t="s">
        <v>3956</v>
      </c>
      <c r="I318" s="5">
        <v>1820605</v>
      </c>
      <c r="J318" s="4">
        <v>45658</v>
      </c>
      <c r="K318" s="4">
        <v>45688</v>
      </c>
      <c r="L318" s="4" t="s">
        <v>26</v>
      </c>
      <c r="M318" s="61" t="s">
        <v>3957</v>
      </c>
    </row>
    <row r="319" spans="1:13" ht="57.95">
      <c r="A319" s="7" t="s">
        <v>1981</v>
      </c>
      <c r="B319" t="s">
        <v>19</v>
      </c>
      <c r="C319" s="14" t="s">
        <v>3958</v>
      </c>
      <c r="D319" s="4">
        <v>45741</v>
      </c>
      <c r="E319" s="7" t="s">
        <v>85</v>
      </c>
      <c r="F319" s="20" t="s">
        <v>3959</v>
      </c>
      <c r="G319" s="63" t="s">
        <v>3960</v>
      </c>
      <c r="H319" s="7" t="s">
        <v>3961</v>
      </c>
      <c r="I319" s="5">
        <v>1100000</v>
      </c>
      <c r="J319" s="4">
        <v>45741</v>
      </c>
      <c r="K319" s="4">
        <v>45741</v>
      </c>
      <c r="L319" s="4" t="s">
        <v>26</v>
      </c>
      <c r="M319" s="61" t="s">
        <v>3962</v>
      </c>
    </row>
    <row r="320" spans="1:13" ht="57.95">
      <c r="A320" s="7" t="s">
        <v>2005</v>
      </c>
      <c r="B320" t="s">
        <v>260</v>
      </c>
      <c r="C320" s="14" t="s">
        <v>3963</v>
      </c>
      <c r="D320" s="4">
        <v>45737</v>
      </c>
      <c r="E320" s="7" t="s">
        <v>20</v>
      </c>
      <c r="F320" s="20" t="s">
        <v>3964</v>
      </c>
      <c r="G320" s="62" t="s">
        <v>3965</v>
      </c>
      <c r="H320" s="7" t="s">
        <v>3966</v>
      </c>
      <c r="I320" s="5">
        <v>2300000</v>
      </c>
      <c r="J320" s="4">
        <v>45737</v>
      </c>
      <c r="K320" s="4">
        <v>45751</v>
      </c>
      <c r="L320" s="4" t="s">
        <v>26</v>
      </c>
      <c r="M320" s="61" t="s">
        <v>3967</v>
      </c>
    </row>
    <row r="321" spans="1:13" ht="57.95">
      <c r="A321" s="7" t="s">
        <v>2235</v>
      </c>
      <c r="B321" t="s">
        <v>260</v>
      </c>
      <c r="C321" s="14" t="s">
        <v>3968</v>
      </c>
      <c r="D321" s="4">
        <v>45734</v>
      </c>
      <c r="E321" s="7" t="s">
        <v>69</v>
      </c>
      <c r="F321" s="20" t="s">
        <v>3969</v>
      </c>
      <c r="G321" s="62" t="s">
        <v>2275</v>
      </c>
      <c r="H321" s="7" t="s">
        <v>3970</v>
      </c>
      <c r="I321" s="5">
        <v>2402900</v>
      </c>
      <c r="J321" s="4">
        <v>45734</v>
      </c>
      <c r="K321" s="4">
        <v>45765</v>
      </c>
      <c r="L321" s="4" t="s">
        <v>26</v>
      </c>
      <c r="M321" s="61" t="s">
        <v>3971</v>
      </c>
    </row>
    <row r="322" spans="1:13" ht="57.95">
      <c r="A322" s="7" t="s">
        <v>117</v>
      </c>
      <c r="B322" t="s">
        <v>260</v>
      </c>
      <c r="C322" s="14" t="s">
        <v>3972</v>
      </c>
      <c r="D322" s="4">
        <v>45742</v>
      </c>
      <c r="E322" s="7" t="s">
        <v>20</v>
      </c>
      <c r="F322" s="20" t="s">
        <v>3973</v>
      </c>
      <c r="G322" s="63" t="s">
        <v>442</v>
      </c>
      <c r="H322" s="7" t="s">
        <v>443</v>
      </c>
      <c r="I322" s="5">
        <v>1870000</v>
      </c>
      <c r="J322" s="4">
        <v>45743</v>
      </c>
      <c r="K322" s="4">
        <v>45743</v>
      </c>
      <c r="L322" s="4" t="s">
        <v>26</v>
      </c>
      <c r="M322" s="61" t="s">
        <v>3974</v>
      </c>
    </row>
    <row r="323" spans="1:13" ht="57.95">
      <c r="A323" s="7" t="s">
        <v>1952</v>
      </c>
      <c r="B323" t="s">
        <v>19</v>
      </c>
      <c r="C323" s="14" t="s">
        <v>3975</v>
      </c>
      <c r="D323" s="4">
        <v>45742</v>
      </c>
      <c r="E323" s="7" t="s">
        <v>20</v>
      </c>
      <c r="F323" s="20" t="s">
        <v>3976</v>
      </c>
      <c r="G323" s="62" t="s">
        <v>3977</v>
      </c>
      <c r="H323" s="7" t="s">
        <v>3978</v>
      </c>
      <c r="I323" s="5">
        <v>11760000</v>
      </c>
      <c r="J323" s="4">
        <v>45743</v>
      </c>
      <c r="K323" s="4">
        <v>45743</v>
      </c>
      <c r="L323" s="4" t="s">
        <v>26</v>
      </c>
      <c r="M323" s="61" t="s">
        <v>3979</v>
      </c>
    </row>
    <row r="324" spans="1:13" ht="57.95">
      <c r="A324" s="7" t="s">
        <v>1872</v>
      </c>
      <c r="B324" t="s">
        <v>260</v>
      </c>
      <c r="C324" s="14" t="s">
        <v>3980</v>
      </c>
      <c r="D324" s="4">
        <v>45742</v>
      </c>
      <c r="E324" s="7" t="s">
        <v>20</v>
      </c>
      <c r="F324" s="20" t="s">
        <v>3981</v>
      </c>
      <c r="G324" s="62" t="s">
        <v>3982</v>
      </c>
      <c r="H324" s="7" t="s">
        <v>3983</v>
      </c>
      <c r="I324" s="5">
        <v>5215000</v>
      </c>
      <c r="J324" s="4">
        <v>45742</v>
      </c>
      <c r="K324" s="4">
        <v>45742</v>
      </c>
      <c r="L324" s="4" t="s">
        <v>26</v>
      </c>
      <c r="M324" s="61" t="s">
        <v>3984</v>
      </c>
    </row>
    <row r="325" spans="1:13" ht="57.95">
      <c r="A325" s="7" t="s">
        <v>1878</v>
      </c>
      <c r="B325" t="s">
        <v>19</v>
      </c>
      <c r="C325" s="14" t="s">
        <v>3985</v>
      </c>
      <c r="D325" s="4">
        <v>45741</v>
      </c>
      <c r="E325" s="7" t="s">
        <v>20</v>
      </c>
      <c r="F325" s="20" t="s">
        <v>3986</v>
      </c>
      <c r="G325" s="63" t="s">
        <v>3987</v>
      </c>
      <c r="H325" s="7" t="s">
        <v>3988</v>
      </c>
      <c r="I325" s="5">
        <v>11318832</v>
      </c>
      <c r="J325" s="4">
        <v>45743</v>
      </c>
      <c r="K325" s="4">
        <v>45743</v>
      </c>
      <c r="L325" s="4" t="s">
        <v>26</v>
      </c>
      <c r="M325" s="61" t="s">
        <v>3989</v>
      </c>
    </row>
    <row r="326" spans="1:13" ht="65.45">
      <c r="A326" s="7" t="s">
        <v>1890</v>
      </c>
      <c r="B326" t="s">
        <v>260</v>
      </c>
      <c r="C326" s="14" t="s">
        <v>3990</v>
      </c>
      <c r="D326" s="4">
        <v>45743</v>
      </c>
      <c r="E326" s="7" t="s">
        <v>20</v>
      </c>
      <c r="F326" s="20" t="s">
        <v>3991</v>
      </c>
      <c r="G326" s="62" t="s">
        <v>3992</v>
      </c>
      <c r="H326" s="7" t="s">
        <v>3993</v>
      </c>
      <c r="I326" s="5">
        <v>4995234</v>
      </c>
      <c r="J326" s="4">
        <v>45744</v>
      </c>
      <c r="K326" s="4">
        <v>45744</v>
      </c>
      <c r="L326" s="4" t="s">
        <v>26</v>
      </c>
      <c r="M326" s="61" t="s">
        <v>3994</v>
      </c>
    </row>
    <row r="327" spans="1:13" ht="57.95">
      <c r="A327" s="7" t="s">
        <v>2117</v>
      </c>
      <c r="B327" t="s">
        <v>260</v>
      </c>
      <c r="C327" s="14" t="s">
        <v>3995</v>
      </c>
      <c r="D327" s="4">
        <v>45742</v>
      </c>
      <c r="E327" s="7" t="s">
        <v>20</v>
      </c>
      <c r="F327" s="20" t="s">
        <v>3996</v>
      </c>
      <c r="G327" s="62" t="s">
        <v>3997</v>
      </c>
      <c r="H327" s="7" t="s">
        <v>3998</v>
      </c>
      <c r="I327" s="5">
        <v>5141050</v>
      </c>
      <c r="J327" s="4">
        <v>45743</v>
      </c>
      <c r="K327" s="4">
        <v>45743</v>
      </c>
      <c r="L327" s="4" t="s">
        <v>26</v>
      </c>
      <c r="M327" s="61" t="s">
        <v>3999</v>
      </c>
    </row>
    <row r="328" spans="1:13" ht="57.95">
      <c r="A328" s="7" t="s">
        <v>1952</v>
      </c>
      <c r="B328" t="s">
        <v>19</v>
      </c>
      <c r="C328" s="14" t="s">
        <v>4000</v>
      </c>
      <c r="D328" s="4">
        <v>45743</v>
      </c>
      <c r="E328" s="7" t="s">
        <v>85</v>
      </c>
      <c r="F328" s="20" t="s">
        <v>4001</v>
      </c>
      <c r="G328" s="62" t="s">
        <v>1994</v>
      </c>
      <c r="H328" s="7" t="s">
        <v>4002</v>
      </c>
      <c r="I328" s="5">
        <v>7104657</v>
      </c>
      <c r="J328" s="4">
        <v>45743</v>
      </c>
      <c r="K328" s="4">
        <v>46022</v>
      </c>
      <c r="L328" s="4" t="s">
        <v>26</v>
      </c>
      <c r="M328" s="61" t="s">
        <v>4003</v>
      </c>
    </row>
    <row r="329" spans="1:13" ht="57.95">
      <c r="A329" s="7" t="s">
        <v>1934</v>
      </c>
      <c r="B329" t="s">
        <v>260</v>
      </c>
      <c r="C329" s="14" t="s">
        <v>4004</v>
      </c>
      <c r="D329" s="4">
        <v>45743</v>
      </c>
      <c r="E329" s="7" t="s">
        <v>20</v>
      </c>
      <c r="F329" s="20" t="s">
        <v>4005</v>
      </c>
      <c r="G329" s="63" t="s">
        <v>4006</v>
      </c>
      <c r="H329" s="7" t="s">
        <v>4007</v>
      </c>
      <c r="I329" s="5">
        <v>4860000</v>
      </c>
      <c r="J329" s="4">
        <v>45743</v>
      </c>
      <c r="K329" s="4">
        <v>45743</v>
      </c>
      <c r="L329" s="4" t="s">
        <v>26</v>
      </c>
      <c r="M329" s="61" t="s">
        <v>4008</v>
      </c>
    </row>
    <row r="330" spans="1:13" ht="65.45">
      <c r="A330" s="7" t="s">
        <v>3853</v>
      </c>
      <c r="B330" t="s">
        <v>19</v>
      </c>
      <c r="C330" s="14" t="s">
        <v>4009</v>
      </c>
      <c r="D330" s="4">
        <v>45743</v>
      </c>
      <c r="E330" s="7" t="s">
        <v>85</v>
      </c>
      <c r="F330" s="20" t="s">
        <v>4010</v>
      </c>
      <c r="G330" s="62" t="s">
        <v>369</v>
      </c>
      <c r="H330" s="7" t="s">
        <v>2177</v>
      </c>
      <c r="I330" s="5">
        <v>7180000</v>
      </c>
      <c r="J330" s="4">
        <v>45757</v>
      </c>
      <c r="K330" s="4">
        <v>46021</v>
      </c>
      <c r="L330" s="4" t="s">
        <v>26</v>
      </c>
      <c r="M330" s="61" t="s">
        <v>4011</v>
      </c>
    </row>
    <row r="331" spans="1:13" ht="57.95">
      <c r="A331" s="7" t="s">
        <v>1964</v>
      </c>
      <c r="B331" t="s">
        <v>260</v>
      </c>
      <c r="C331" s="14" t="s">
        <v>4012</v>
      </c>
      <c r="D331" s="4">
        <v>45743</v>
      </c>
      <c r="E331" s="7" t="s">
        <v>20</v>
      </c>
      <c r="F331" s="20" t="s">
        <v>4013</v>
      </c>
      <c r="G331" s="62" t="s">
        <v>2069</v>
      </c>
      <c r="H331" s="7" t="s">
        <v>2070</v>
      </c>
      <c r="I331" s="5">
        <v>1408400</v>
      </c>
      <c r="J331" s="4">
        <v>45743</v>
      </c>
      <c r="K331" s="4">
        <v>45743</v>
      </c>
      <c r="L331" s="4" t="s">
        <v>26</v>
      </c>
      <c r="M331" s="61" t="s">
        <v>4014</v>
      </c>
    </row>
    <row r="332" spans="1:13" ht="57.95">
      <c r="A332" s="7" t="s">
        <v>1958</v>
      </c>
      <c r="B332" t="s">
        <v>260</v>
      </c>
      <c r="C332" s="14" t="s">
        <v>4015</v>
      </c>
      <c r="D332" s="4">
        <v>45743</v>
      </c>
      <c r="E332" s="7" t="s">
        <v>20</v>
      </c>
      <c r="F332" s="20" t="s">
        <v>4016</v>
      </c>
      <c r="G332" s="62" t="s">
        <v>4017</v>
      </c>
      <c r="H332" s="7" t="s">
        <v>4018</v>
      </c>
      <c r="I332" s="5">
        <v>6211320</v>
      </c>
      <c r="J332" s="4">
        <v>45743</v>
      </c>
      <c r="K332" s="4">
        <v>45751</v>
      </c>
      <c r="L332" s="4" t="s">
        <v>26</v>
      </c>
      <c r="M332" s="61" t="s">
        <v>4019</v>
      </c>
    </row>
    <row r="333" spans="1:13" ht="57.95">
      <c r="A333" s="7" t="s">
        <v>2015</v>
      </c>
      <c r="B333" t="s">
        <v>19</v>
      </c>
      <c r="C333" s="14" t="s">
        <v>4020</v>
      </c>
      <c r="D333" s="4">
        <v>45743</v>
      </c>
      <c r="E333" s="7" t="s">
        <v>20</v>
      </c>
      <c r="F333" s="20" t="s">
        <v>4021</v>
      </c>
      <c r="G333" s="62" t="s">
        <v>599</v>
      </c>
      <c r="H333" s="7" t="s">
        <v>2124</v>
      </c>
      <c r="I333" s="5">
        <v>1296000</v>
      </c>
      <c r="J333" s="4">
        <v>45743</v>
      </c>
      <c r="K333" s="4">
        <v>45750</v>
      </c>
      <c r="L333" s="4" t="s">
        <v>26</v>
      </c>
      <c r="M333" s="61" t="s">
        <v>4022</v>
      </c>
    </row>
    <row r="334" spans="1:13" ht="57.95">
      <c r="A334" s="7" t="s">
        <v>1970</v>
      </c>
      <c r="B334" t="s">
        <v>19</v>
      </c>
      <c r="C334" s="14" t="s">
        <v>4023</v>
      </c>
      <c r="D334" s="4">
        <v>45742</v>
      </c>
      <c r="E334" s="7" t="s">
        <v>20</v>
      </c>
      <c r="F334" s="20" t="s">
        <v>4024</v>
      </c>
      <c r="G334" s="62" t="s">
        <v>429</v>
      </c>
      <c r="H334" s="7" t="s">
        <v>2044</v>
      </c>
      <c r="I334" s="5">
        <v>3984583</v>
      </c>
      <c r="J334" s="4">
        <v>45742</v>
      </c>
      <c r="K334" s="4">
        <v>45747</v>
      </c>
      <c r="L334" s="4" t="s">
        <v>26</v>
      </c>
      <c r="M334" s="61" t="s">
        <v>4025</v>
      </c>
    </row>
    <row r="335" spans="1:13" ht="57.95">
      <c r="A335" s="7" t="s">
        <v>1884</v>
      </c>
      <c r="B335" t="s">
        <v>260</v>
      </c>
      <c r="C335" s="14" t="s">
        <v>4026</v>
      </c>
      <c r="D335" s="4">
        <v>45742</v>
      </c>
      <c r="E335" s="7" t="s">
        <v>20</v>
      </c>
      <c r="F335" s="20" t="s">
        <v>4027</v>
      </c>
      <c r="G335" s="62" t="s">
        <v>2109</v>
      </c>
      <c r="H335" s="7" t="s">
        <v>2110</v>
      </c>
      <c r="I335" s="5">
        <v>4636566</v>
      </c>
      <c r="J335" s="4">
        <v>45743</v>
      </c>
      <c r="K335" s="4">
        <v>45743</v>
      </c>
      <c r="L335" s="4" t="s">
        <v>26</v>
      </c>
      <c r="M335" s="61" t="s">
        <v>4028</v>
      </c>
    </row>
    <row r="336" spans="1:13" ht="57.95">
      <c r="A336" s="7" t="s">
        <v>1946</v>
      </c>
      <c r="B336" t="s">
        <v>260</v>
      </c>
      <c r="C336" s="14" t="s">
        <v>4029</v>
      </c>
      <c r="D336" s="4">
        <v>45742</v>
      </c>
      <c r="E336" s="7" t="s">
        <v>20</v>
      </c>
      <c r="F336" s="20" t="s">
        <v>4030</v>
      </c>
      <c r="G336" s="63" t="s">
        <v>4031</v>
      </c>
      <c r="H336" s="7" t="s">
        <v>4032</v>
      </c>
      <c r="I336" s="5">
        <v>4390500</v>
      </c>
      <c r="J336" s="4">
        <v>45742</v>
      </c>
      <c r="K336" s="4">
        <v>45742</v>
      </c>
      <c r="L336" s="4" t="s">
        <v>26</v>
      </c>
      <c r="M336" s="61" t="s">
        <v>4033</v>
      </c>
    </row>
    <row r="337" spans="1:13" ht="57.95">
      <c r="A337" s="7" t="s">
        <v>1952</v>
      </c>
      <c r="B337" t="s">
        <v>260</v>
      </c>
      <c r="C337" s="14" t="s">
        <v>4034</v>
      </c>
      <c r="D337" s="4">
        <v>45747</v>
      </c>
      <c r="E337" s="7" t="s">
        <v>69</v>
      </c>
      <c r="F337" s="20" t="s">
        <v>4035</v>
      </c>
      <c r="G337" s="62" t="s">
        <v>1994</v>
      </c>
      <c r="H337" s="7" t="s">
        <v>1995</v>
      </c>
      <c r="I337" s="5">
        <v>3370318</v>
      </c>
      <c r="J337" s="4">
        <v>45747</v>
      </c>
      <c r="K337" s="4">
        <v>45807</v>
      </c>
      <c r="L337" s="4" t="s">
        <v>26</v>
      </c>
      <c r="M337" s="61" t="s">
        <v>4036</v>
      </c>
    </row>
    <row r="338" spans="1:13" ht="57.95">
      <c r="A338" s="7" t="s">
        <v>1970</v>
      </c>
      <c r="B338" t="s">
        <v>19</v>
      </c>
      <c r="C338" s="14" t="s">
        <v>4037</v>
      </c>
      <c r="D338" s="4">
        <v>45750</v>
      </c>
      <c r="E338" s="7" t="s">
        <v>50</v>
      </c>
      <c r="F338" s="20" t="s">
        <v>4038</v>
      </c>
      <c r="G338" s="62" t="s">
        <v>4039</v>
      </c>
      <c r="H338" s="7" t="s">
        <v>4040</v>
      </c>
      <c r="I338" s="5">
        <v>11219999</v>
      </c>
      <c r="J338" s="4">
        <v>45750</v>
      </c>
      <c r="K338" s="4">
        <v>45901</v>
      </c>
      <c r="L338" s="4" t="s">
        <v>26</v>
      </c>
      <c r="M338" s="61" t="s">
        <v>4041</v>
      </c>
    </row>
    <row r="339" spans="1:13" ht="57.95">
      <c r="A339" s="7" t="s">
        <v>2160</v>
      </c>
      <c r="B339" t="s">
        <v>19</v>
      </c>
      <c r="C339" s="14" t="s">
        <v>4042</v>
      </c>
      <c r="D339" s="4">
        <v>45748</v>
      </c>
      <c r="E339" s="7" t="s">
        <v>20</v>
      </c>
      <c r="F339" s="20" t="s">
        <v>4043</v>
      </c>
      <c r="G339" s="63" t="s">
        <v>4044</v>
      </c>
      <c r="H339" s="7" t="s">
        <v>4045</v>
      </c>
      <c r="I339" s="5">
        <v>2070600</v>
      </c>
      <c r="J339" s="4">
        <v>45748</v>
      </c>
      <c r="K339" s="4">
        <v>45748</v>
      </c>
      <c r="L339" s="4" t="s">
        <v>26</v>
      </c>
      <c r="M339" s="61" t="s">
        <v>4046</v>
      </c>
    </row>
    <row r="340" spans="1:13" ht="57.95">
      <c r="A340" s="7" t="s">
        <v>1890</v>
      </c>
      <c r="B340" t="s">
        <v>260</v>
      </c>
      <c r="C340" s="14" t="s">
        <v>4047</v>
      </c>
      <c r="D340" s="4">
        <v>45748</v>
      </c>
      <c r="E340" s="7" t="s">
        <v>85</v>
      </c>
      <c r="F340" s="20" t="s">
        <v>4048</v>
      </c>
      <c r="G340" s="62" t="s">
        <v>1915</v>
      </c>
      <c r="H340" s="7" t="s">
        <v>4049</v>
      </c>
      <c r="I340" s="5">
        <v>1686825</v>
      </c>
      <c r="J340" s="4">
        <v>45748</v>
      </c>
      <c r="K340" s="4">
        <v>46022</v>
      </c>
      <c r="L340" s="4" t="s">
        <v>26</v>
      </c>
      <c r="M340" s="61" t="s">
        <v>4050</v>
      </c>
    </row>
    <row r="341" spans="1:13" ht="57.95">
      <c r="A341" s="7" t="s">
        <v>1872</v>
      </c>
      <c r="B341" t="s">
        <v>19</v>
      </c>
      <c r="C341" s="14" t="s">
        <v>4051</v>
      </c>
      <c r="D341" s="4">
        <v>45755</v>
      </c>
      <c r="E341" s="7" t="s">
        <v>69</v>
      </c>
      <c r="F341" s="20" t="s">
        <v>4052</v>
      </c>
      <c r="G341" s="62" t="s">
        <v>4053</v>
      </c>
      <c r="H341" s="7" t="s">
        <v>4054</v>
      </c>
      <c r="I341" s="5">
        <v>12408579</v>
      </c>
      <c r="J341" s="4">
        <v>45755</v>
      </c>
      <c r="K341" s="4">
        <v>45815</v>
      </c>
      <c r="L341" s="4" t="s">
        <v>26</v>
      </c>
      <c r="M341" s="61" t="s">
        <v>4055</v>
      </c>
    </row>
    <row r="342" spans="1:13" ht="57.95">
      <c r="A342" s="7" t="s">
        <v>2005</v>
      </c>
      <c r="B342" t="s">
        <v>19</v>
      </c>
      <c r="C342" s="14" t="s">
        <v>4056</v>
      </c>
      <c r="D342" s="4">
        <v>45757</v>
      </c>
      <c r="E342" s="7" t="s">
        <v>85</v>
      </c>
      <c r="F342" s="20" t="s">
        <v>4057</v>
      </c>
      <c r="G342" s="63" t="s">
        <v>4058</v>
      </c>
      <c r="H342" s="7" t="s">
        <v>2330</v>
      </c>
      <c r="I342" s="5">
        <v>3581900</v>
      </c>
      <c r="J342" s="4">
        <v>45757</v>
      </c>
      <c r="K342" s="4">
        <v>46001</v>
      </c>
      <c r="L342" s="4" t="s">
        <v>26</v>
      </c>
      <c r="M342" s="61" t="s">
        <v>4059</v>
      </c>
    </row>
    <row r="343" spans="1:13" ht="57.95">
      <c r="A343" s="7" t="s">
        <v>1878</v>
      </c>
      <c r="B343" t="s">
        <v>19</v>
      </c>
      <c r="C343" s="14" t="s">
        <v>4060</v>
      </c>
      <c r="D343" s="4">
        <v>45757</v>
      </c>
      <c r="E343" s="7" t="s">
        <v>69</v>
      </c>
      <c r="F343" s="20" t="s">
        <v>4061</v>
      </c>
      <c r="G343" s="62" t="s">
        <v>1881</v>
      </c>
      <c r="H343" s="7" t="s">
        <v>4062</v>
      </c>
      <c r="I343" s="5">
        <v>5375088</v>
      </c>
      <c r="J343" s="4">
        <v>45757</v>
      </c>
      <c r="K343" s="4">
        <v>45787</v>
      </c>
      <c r="L343" s="4" t="s">
        <v>26</v>
      </c>
      <c r="M343" s="61" t="s">
        <v>4063</v>
      </c>
    </row>
    <row r="344" spans="1:13" ht="57.95">
      <c r="A344" s="7" t="s">
        <v>1878</v>
      </c>
      <c r="B344" t="s">
        <v>19</v>
      </c>
      <c r="C344" s="14" t="s">
        <v>4064</v>
      </c>
      <c r="D344" s="4">
        <v>45758</v>
      </c>
      <c r="E344" s="7" t="s">
        <v>85</v>
      </c>
      <c r="F344" s="20" t="s">
        <v>4065</v>
      </c>
      <c r="G344" s="62" t="s">
        <v>1999</v>
      </c>
      <c r="H344" s="7" t="s">
        <v>2000</v>
      </c>
      <c r="I344" s="5">
        <v>1279876</v>
      </c>
      <c r="J344" s="4">
        <v>45758</v>
      </c>
      <c r="K344" s="4">
        <v>45788</v>
      </c>
      <c r="L344" s="4" t="s">
        <v>26</v>
      </c>
      <c r="M344" s="61" t="s">
        <v>4066</v>
      </c>
    </row>
    <row r="345" spans="1:13" ht="57.95">
      <c r="A345" s="7" t="s">
        <v>1940</v>
      </c>
      <c r="B345" t="s">
        <v>19</v>
      </c>
      <c r="C345" s="14" t="s">
        <v>4067</v>
      </c>
      <c r="D345" s="4">
        <v>45762</v>
      </c>
      <c r="E345" s="7" t="s">
        <v>85</v>
      </c>
      <c r="F345" s="20" t="s">
        <v>4068</v>
      </c>
      <c r="G345" s="62" t="s">
        <v>1943</v>
      </c>
      <c r="H345" s="7" t="s">
        <v>4069</v>
      </c>
      <c r="I345" s="5">
        <v>14493250</v>
      </c>
      <c r="J345" s="4">
        <v>45763</v>
      </c>
      <c r="K345" s="4">
        <v>46022</v>
      </c>
      <c r="L345" s="4" t="s">
        <v>26</v>
      </c>
      <c r="M345" s="61" t="s">
        <v>4070</v>
      </c>
    </row>
    <row r="346" spans="1:13" ht="57.95">
      <c r="A346" s="7" t="s">
        <v>2021</v>
      </c>
      <c r="B346" t="s">
        <v>19</v>
      </c>
      <c r="C346" s="14" t="s">
        <v>4071</v>
      </c>
      <c r="D346" s="4">
        <v>45772</v>
      </c>
      <c r="E346" s="7" t="s">
        <v>85</v>
      </c>
      <c r="F346" s="20" t="s">
        <v>4072</v>
      </c>
      <c r="G346" s="62" t="s">
        <v>2024</v>
      </c>
      <c r="H346" s="7" t="s">
        <v>2025</v>
      </c>
      <c r="I346" s="5">
        <v>2275575</v>
      </c>
      <c r="J346" s="4">
        <v>45777</v>
      </c>
      <c r="K346" s="4">
        <v>46022</v>
      </c>
      <c r="L346" s="4" t="s">
        <v>26</v>
      </c>
      <c r="M346" s="61" t="s">
        <v>4073</v>
      </c>
    </row>
    <row r="347" spans="1:13" ht="57.95">
      <c r="A347" s="7" t="s">
        <v>1981</v>
      </c>
      <c r="B347" t="s">
        <v>19</v>
      </c>
      <c r="C347" s="14" t="s">
        <v>4074</v>
      </c>
      <c r="D347" s="4">
        <v>45741</v>
      </c>
      <c r="E347" s="7" t="s">
        <v>20</v>
      </c>
      <c r="F347" s="20" t="s">
        <v>4075</v>
      </c>
      <c r="G347" s="62" t="s">
        <v>2051</v>
      </c>
      <c r="H347" s="7" t="s">
        <v>457</v>
      </c>
      <c r="I347" s="5">
        <v>2328900</v>
      </c>
      <c r="J347" s="4">
        <v>45743</v>
      </c>
      <c r="K347" s="4">
        <v>45743</v>
      </c>
      <c r="L347" s="4" t="s">
        <v>26</v>
      </c>
      <c r="M347" s="61" t="s">
        <v>4076</v>
      </c>
    </row>
    <row r="348" spans="1:13" ht="57.95">
      <c r="A348" s="7" t="s">
        <v>1907</v>
      </c>
      <c r="B348" t="s">
        <v>19</v>
      </c>
      <c r="C348" s="14" t="s">
        <v>4077</v>
      </c>
      <c r="D348" s="4">
        <v>45775</v>
      </c>
      <c r="E348" s="7" t="s">
        <v>69</v>
      </c>
      <c r="F348" s="20" t="s">
        <v>4078</v>
      </c>
      <c r="G348" s="63" t="s">
        <v>3825</v>
      </c>
      <c r="H348" s="7" t="s">
        <v>2019</v>
      </c>
      <c r="I348" s="5">
        <v>3160000</v>
      </c>
      <c r="J348" s="4">
        <v>45779</v>
      </c>
      <c r="K348" s="4">
        <v>45789</v>
      </c>
      <c r="L348" s="4" t="s">
        <v>26</v>
      </c>
      <c r="M348" s="61" t="s">
        <v>4079</v>
      </c>
    </row>
    <row r="349" spans="1:13" ht="101.45">
      <c r="A349" s="7" t="s">
        <v>1907</v>
      </c>
      <c r="B349" t="s">
        <v>19</v>
      </c>
      <c r="C349" s="14" t="s">
        <v>4080</v>
      </c>
      <c r="D349" s="4">
        <v>45776</v>
      </c>
      <c r="E349" s="7" t="s">
        <v>85</v>
      </c>
      <c r="F349" s="20" t="s">
        <v>4081</v>
      </c>
      <c r="G349" s="62" t="s">
        <v>3904</v>
      </c>
      <c r="H349" s="7" t="s">
        <v>3905</v>
      </c>
      <c r="I349" s="5">
        <v>13399400</v>
      </c>
      <c r="J349" s="4">
        <v>45780</v>
      </c>
      <c r="K349" s="4">
        <v>45794</v>
      </c>
      <c r="L349" s="4" t="s">
        <v>26</v>
      </c>
      <c r="M349" s="61" t="s">
        <v>4082</v>
      </c>
    </row>
    <row r="350" spans="1:13" ht="57.95">
      <c r="A350" s="7" t="s">
        <v>117</v>
      </c>
      <c r="B350" t="s">
        <v>260</v>
      </c>
      <c r="C350" s="14" t="s">
        <v>4083</v>
      </c>
      <c r="D350" s="4">
        <v>45776</v>
      </c>
      <c r="E350" s="7" t="s">
        <v>69</v>
      </c>
      <c r="F350" s="20" t="s">
        <v>4084</v>
      </c>
      <c r="G350" s="62" t="s">
        <v>2376</v>
      </c>
      <c r="H350" s="7" t="s">
        <v>2377</v>
      </c>
      <c r="I350" s="5">
        <v>6168450</v>
      </c>
      <c r="J350" s="4">
        <v>45776</v>
      </c>
      <c r="K350" s="4">
        <v>45785</v>
      </c>
      <c r="L350" s="4" t="s">
        <v>26</v>
      </c>
      <c r="M350" s="61" t="s">
        <v>4085</v>
      </c>
    </row>
    <row r="351" spans="1:13" ht="52.5">
      <c r="A351" s="7" t="s">
        <v>2117</v>
      </c>
      <c r="B351" t="s">
        <v>19</v>
      </c>
      <c r="C351" s="14" t="s">
        <v>4086</v>
      </c>
      <c r="D351" s="4">
        <v>45776</v>
      </c>
      <c r="E351" s="7" t="s">
        <v>69</v>
      </c>
      <c r="F351" s="20" t="s">
        <v>4087</v>
      </c>
      <c r="G351" s="62" t="s">
        <v>4088</v>
      </c>
      <c r="H351" s="7" t="s">
        <v>4089</v>
      </c>
      <c r="I351" s="5">
        <v>18488316</v>
      </c>
      <c r="J351" s="4">
        <v>45776</v>
      </c>
      <c r="K351" s="4">
        <v>45786</v>
      </c>
      <c r="L351" s="4" t="s">
        <v>26</v>
      </c>
      <c r="M351" s="61" t="s">
        <v>4090</v>
      </c>
    </row>
    <row r="352" spans="1:13" ht="57.95">
      <c r="A352" s="7" t="s">
        <v>1934</v>
      </c>
      <c r="B352" t="s">
        <v>19</v>
      </c>
      <c r="C352" s="14" t="s">
        <v>4091</v>
      </c>
      <c r="D352" s="4">
        <v>45777</v>
      </c>
      <c r="E352" s="7" t="s">
        <v>69</v>
      </c>
      <c r="F352" s="20" t="s">
        <v>4092</v>
      </c>
      <c r="G352" s="63" t="s">
        <v>3825</v>
      </c>
      <c r="H352" s="7" t="s">
        <v>2019</v>
      </c>
      <c r="I352" s="5">
        <v>3740000</v>
      </c>
      <c r="J352" s="4">
        <v>45777</v>
      </c>
      <c r="K352" s="4">
        <v>45797</v>
      </c>
      <c r="L352" s="4" t="s">
        <v>26</v>
      </c>
      <c r="M352" s="61" t="s">
        <v>4093</v>
      </c>
    </row>
    <row r="353" spans="1:13" ht="57.95">
      <c r="A353" s="7" t="s">
        <v>2160</v>
      </c>
      <c r="B353" t="s">
        <v>19</v>
      </c>
      <c r="C353" s="14" t="s">
        <v>4094</v>
      </c>
      <c r="D353" s="4">
        <v>45777</v>
      </c>
      <c r="E353" s="7" t="s">
        <v>69</v>
      </c>
      <c r="F353" s="20" t="s">
        <v>4095</v>
      </c>
      <c r="G353" s="63" t="s">
        <v>4096</v>
      </c>
      <c r="H353" s="7" t="s">
        <v>4097</v>
      </c>
      <c r="I353" s="5">
        <v>5499999</v>
      </c>
      <c r="J353" s="4">
        <v>45790</v>
      </c>
      <c r="K353" s="4">
        <v>45805</v>
      </c>
      <c r="L353" s="4" t="s">
        <v>26</v>
      </c>
      <c r="M353" s="61" t="s">
        <v>4098</v>
      </c>
    </row>
    <row r="354" spans="1:13" ht="43.5">
      <c r="A354" s="7" t="s">
        <v>2117</v>
      </c>
      <c r="B354" t="s">
        <v>19</v>
      </c>
      <c r="C354" s="14" t="s">
        <v>4099</v>
      </c>
      <c r="D354" s="4">
        <v>45777</v>
      </c>
      <c r="E354" s="7" t="s">
        <v>69</v>
      </c>
      <c r="F354" s="20" t="s">
        <v>4100</v>
      </c>
      <c r="G354" s="62" t="s">
        <v>2384</v>
      </c>
      <c r="H354" s="7" t="s">
        <v>2385</v>
      </c>
      <c r="I354" s="5">
        <v>13878997</v>
      </c>
      <c r="J354" s="4">
        <v>45777</v>
      </c>
      <c r="K354" s="4">
        <v>45787</v>
      </c>
      <c r="L354" s="4" t="s">
        <v>26</v>
      </c>
      <c r="M354" s="61" t="s">
        <v>4101</v>
      </c>
    </row>
    <row r="355" spans="1:13" ht="57.95">
      <c r="A355" s="7" t="s">
        <v>3853</v>
      </c>
      <c r="B355" t="s">
        <v>260</v>
      </c>
      <c r="C355" s="14" t="s">
        <v>4102</v>
      </c>
      <c r="D355" s="4">
        <v>45742</v>
      </c>
      <c r="E355" s="7" t="s">
        <v>20</v>
      </c>
      <c r="F355" s="20" t="s">
        <v>4103</v>
      </c>
      <c r="G355" s="62" t="s">
        <v>2738</v>
      </c>
      <c r="H355" s="7" t="s">
        <v>2739</v>
      </c>
      <c r="I355" s="5">
        <v>1774300</v>
      </c>
      <c r="J355" s="4">
        <v>45742</v>
      </c>
      <c r="K355" s="4">
        <v>45742</v>
      </c>
      <c r="L355" s="4" t="s">
        <v>26</v>
      </c>
      <c r="M355" s="61" t="s">
        <v>4104</v>
      </c>
    </row>
    <row r="356" spans="1:13" ht="57.95">
      <c r="A356" s="7" t="s">
        <v>2005</v>
      </c>
      <c r="B356" t="s">
        <v>19</v>
      </c>
      <c r="C356" s="14" t="s">
        <v>4105</v>
      </c>
      <c r="D356" s="4">
        <v>45783</v>
      </c>
      <c r="E356" s="7" t="s">
        <v>69</v>
      </c>
      <c r="F356" s="20" t="s">
        <v>4106</v>
      </c>
      <c r="G356" s="63" t="s">
        <v>4107</v>
      </c>
      <c r="H356" s="7" t="s">
        <v>4108</v>
      </c>
      <c r="I356" s="5">
        <v>3730000</v>
      </c>
      <c r="J356" s="4">
        <v>45783</v>
      </c>
      <c r="K356" s="4">
        <v>45814</v>
      </c>
      <c r="L356" s="4" t="s">
        <v>26</v>
      </c>
      <c r="M356" s="61" t="s">
        <v>4109</v>
      </c>
    </row>
    <row r="357" spans="1:13" ht="57.95">
      <c r="A357" s="7" t="s">
        <v>2015</v>
      </c>
      <c r="B357" t="s">
        <v>19</v>
      </c>
      <c r="C357" s="14" t="s">
        <v>4110</v>
      </c>
      <c r="D357" s="4">
        <v>45776</v>
      </c>
      <c r="E357" s="7" t="s">
        <v>85</v>
      </c>
      <c r="F357" s="20" t="s">
        <v>4111</v>
      </c>
      <c r="G357" s="63" t="s">
        <v>3825</v>
      </c>
      <c r="H357" s="7" t="s">
        <v>2019</v>
      </c>
      <c r="I357" s="5">
        <v>2800000</v>
      </c>
      <c r="J357" s="4">
        <v>45779</v>
      </c>
      <c r="K357" s="4">
        <v>45994</v>
      </c>
      <c r="L357" s="4" t="s">
        <v>26</v>
      </c>
      <c r="M357" s="61" t="s">
        <v>4112</v>
      </c>
    </row>
    <row r="358" spans="1:13" ht="57.95">
      <c r="A358" s="7" t="s">
        <v>1872</v>
      </c>
      <c r="B358" t="s">
        <v>260</v>
      </c>
      <c r="C358" s="14" t="s">
        <v>4113</v>
      </c>
      <c r="D358" s="4">
        <v>45797</v>
      </c>
      <c r="E358" s="7" t="s">
        <v>85</v>
      </c>
      <c r="F358" s="20" t="s">
        <v>4114</v>
      </c>
      <c r="G358" s="62" t="s">
        <v>2222</v>
      </c>
      <c r="H358" s="7" t="s">
        <v>4115</v>
      </c>
      <c r="I358" s="5">
        <v>5502560</v>
      </c>
      <c r="J358" s="4">
        <v>45797</v>
      </c>
      <c r="K358" s="4">
        <v>46022</v>
      </c>
      <c r="L358" s="4" t="s">
        <v>26</v>
      </c>
      <c r="M358" s="61" t="s">
        <v>4116</v>
      </c>
    </row>
    <row r="359" spans="1:13" ht="57.95">
      <c r="A359" s="7" t="s">
        <v>1946</v>
      </c>
      <c r="B359" t="s">
        <v>260</v>
      </c>
      <c r="C359" s="14" t="s">
        <v>4117</v>
      </c>
      <c r="D359" s="4">
        <v>45799</v>
      </c>
      <c r="E359" s="7" t="s">
        <v>20</v>
      </c>
      <c r="F359" s="20" t="s">
        <v>4118</v>
      </c>
      <c r="G359" s="63" t="s">
        <v>538</v>
      </c>
      <c r="H359" s="7" t="s">
        <v>539</v>
      </c>
      <c r="I359" s="5">
        <v>5000000</v>
      </c>
      <c r="J359" s="4">
        <v>45799</v>
      </c>
      <c r="K359" s="4">
        <v>46022</v>
      </c>
      <c r="L359" s="4" t="s">
        <v>26</v>
      </c>
      <c r="M359" s="61" t="s">
        <v>4119</v>
      </c>
    </row>
    <row r="360" spans="1:13" ht="231.95">
      <c r="A360" s="7" t="s">
        <v>1934</v>
      </c>
      <c r="B360" t="s">
        <v>260</v>
      </c>
      <c r="C360" s="14" t="s">
        <v>4120</v>
      </c>
      <c r="D360" s="4">
        <v>45800</v>
      </c>
      <c r="E360" s="7" t="s">
        <v>69</v>
      </c>
      <c r="F360" s="20" t="s">
        <v>4121</v>
      </c>
      <c r="G360" s="62" t="s">
        <v>4122</v>
      </c>
      <c r="H360" s="7" t="s">
        <v>4123</v>
      </c>
      <c r="I360" s="5">
        <v>297500</v>
      </c>
      <c r="J360" s="4">
        <v>45803</v>
      </c>
      <c r="K360" s="4">
        <v>45813</v>
      </c>
      <c r="L360" s="4" t="s">
        <v>26</v>
      </c>
      <c r="M360" s="61" t="s">
        <v>4124</v>
      </c>
    </row>
    <row r="361" spans="1:13" ht="57.95">
      <c r="A361" s="7" t="s">
        <v>1958</v>
      </c>
      <c r="B361" t="s">
        <v>19</v>
      </c>
      <c r="C361" s="14" t="s">
        <v>4125</v>
      </c>
      <c r="D361" s="4">
        <v>45805</v>
      </c>
      <c r="E361" s="7" t="s">
        <v>85</v>
      </c>
      <c r="F361" s="20" t="s">
        <v>4126</v>
      </c>
      <c r="G361" s="62" t="s">
        <v>2137</v>
      </c>
      <c r="H361" s="7" t="s">
        <v>2138</v>
      </c>
      <c r="I361" s="5">
        <v>5436546</v>
      </c>
      <c r="J361" s="4">
        <v>45805</v>
      </c>
      <c r="K361" s="4">
        <v>46022</v>
      </c>
      <c r="L361" s="4" t="s">
        <v>26</v>
      </c>
      <c r="M361" s="61" t="s">
        <v>4127</v>
      </c>
    </row>
    <row r="362" spans="1:13" ht="57.95">
      <c r="A362" s="7" t="s">
        <v>1958</v>
      </c>
      <c r="B362" t="s">
        <v>19</v>
      </c>
      <c r="C362" s="14" t="s">
        <v>4128</v>
      </c>
      <c r="D362" s="4">
        <v>45806</v>
      </c>
      <c r="E362" s="7" t="s">
        <v>85</v>
      </c>
      <c r="F362" s="20" t="s">
        <v>4129</v>
      </c>
      <c r="G362" s="62" t="s">
        <v>3883</v>
      </c>
      <c r="H362" s="7" t="s">
        <v>4130</v>
      </c>
      <c r="I362" s="5">
        <v>4970625</v>
      </c>
      <c r="J362" s="4">
        <v>45806</v>
      </c>
      <c r="K362" s="4">
        <v>46022</v>
      </c>
      <c r="L362" s="4" t="s">
        <v>26</v>
      </c>
      <c r="M362" s="61" t="s">
        <v>4131</v>
      </c>
    </row>
    <row r="363" spans="1:13" ht="57.95">
      <c r="A363" s="7" t="s">
        <v>1940</v>
      </c>
      <c r="B363" t="s">
        <v>19</v>
      </c>
      <c r="C363" s="14" t="s">
        <v>4132</v>
      </c>
      <c r="D363" s="4">
        <v>45807</v>
      </c>
      <c r="E363" s="7" t="s">
        <v>20</v>
      </c>
      <c r="F363" s="20" t="s">
        <v>4133</v>
      </c>
      <c r="G363" s="63" t="s">
        <v>619</v>
      </c>
      <c r="H363" s="7" t="s">
        <v>620</v>
      </c>
      <c r="I363" s="5">
        <v>3094000</v>
      </c>
      <c r="J363" s="4">
        <v>45807</v>
      </c>
      <c r="K363" s="4">
        <v>46022</v>
      </c>
      <c r="L363" s="4" t="s">
        <v>26</v>
      </c>
      <c r="M363" s="61" t="s">
        <v>4134</v>
      </c>
    </row>
    <row r="364" spans="1:13" ht="57.95">
      <c r="A364" s="7" t="s">
        <v>1981</v>
      </c>
      <c r="B364" t="s">
        <v>260</v>
      </c>
      <c r="C364" s="14" t="s">
        <v>4135</v>
      </c>
      <c r="D364" s="4">
        <v>45779</v>
      </c>
      <c r="E364" s="7" t="s">
        <v>85</v>
      </c>
      <c r="F364" s="20" t="s">
        <v>4136</v>
      </c>
      <c r="G364" s="63" t="s">
        <v>4137</v>
      </c>
      <c r="H364" s="7" t="s">
        <v>4138</v>
      </c>
      <c r="I364" s="5">
        <v>1270000</v>
      </c>
      <c r="J364" s="4">
        <v>45779</v>
      </c>
      <c r="K364" s="4">
        <v>45993</v>
      </c>
      <c r="L364" s="4" t="s">
        <v>26</v>
      </c>
      <c r="M364" s="61" t="s">
        <v>4139</v>
      </c>
    </row>
    <row r="365" spans="1:13" ht="57.95">
      <c r="A365" s="7" t="s">
        <v>1970</v>
      </c>
      <c r="B365" t="s">
        <v>19</v>
      </c>
      <c r="C365" s="14" t="s">
        <v>4140</v>
      </c>
      <c r="D365" s="4">
        <v>45807</v>
      </c>
      <c r="E365" s="7" t="s">
        <v>69</v>
      </c>
      <c r="F365" s="20" t="s">
        <v>4141</v>
      </c>
      <c r="G365" s="63" t="s">
        <v>3825</v>
      </c>
      <c r="H365" s="7" t="s">
        <v>2019</v>
      </c>
      <c r="I365" s="5">
        <v>2142000</v>
      </c>
      <c r="J365" s="4">
        <v>45807</v>
      </c>
      <c r="K365" s="4">
        <v>45837</v>
      </c>
      <c r="L365" s="4" t="s">
        <v>26</v>
      </c>
      <c r="M365" s="61" t="s">
        <v>4142</v>
      </c>
    </row>
    <row r="366" spans="1:13" ht="57.95">
      <c r="A366" s="7" t="s">
        <v>1970</v>
      </c>
      <c r="B366" t="s">
        <v>19</v>
      </c>
      <c r="C366" s="14" t="s">
        <v>4143</v>
      </c>
      <c r="D366" s="4">
        <v>45807</v>
      </c>
      <c r="E366" s="7" t="s">
        <v>85</v>
      </c>
      <c r="F366" s="20" t="s">
        <v>4144</v>
      </c>
      <c r="G366" s="63" t="s">
        <v>325</v>
      </c>
      <c r="H366" s="7" t="s">
        <v>326</v>
      </c>
      <c r="I366" s="5">
        <v>6350000</v>
      </c>
      <c r="J366" s="4">
        <v>45807</v>
      </c>
      <c r="K366" s="4">
        <v>45838</v>
      </c>
      <c r="L366" s="4" t="s">
        <v>26</v>
      </c>
      <c r="M366" s="61" t="s">
        <v>4145</v>
      </c>
    </row>
    <row r="367" spans="1:13" ht="57.95">
      <c r="A367" s="7" t="s">
        <v>1970</v>
      </c>
      <c r="B367" t="s">
        <v>19</v>
      </c>
      <c r="C367" s="14" t="s">
        <v>4146</v>
      </c>
      <c r="D367" s="4">
        <v>45808</v>
      </c>
      <c r="E367" s="7" t="s">
        <v>69</v>
      </c>
      <c r="F367" s="20" t="s">
        <v>4147</v>
      </c>
      <c r="G367" s="63" t="s">
        <v>3825</v>
      </c>
      <c r="H367" s="7" t="s">
        <v>2019</v>
      </c>
      <c r="I367" s="5">
        <v>1764706</v>
      </c>
      <c r="J367" s="4">
        <v>45808</v>
      </c>
      <c r="K367" s="4">
        <v>45838</v>
      </c>
      <c r="L367" s="4" t="s">
        <v>26</v>
      </c>
      <c r="M367" s="61" t="s">
        <v>4148</v>
      </c>
    </row>
    <row r="368" spans="1:13" ht="57.95">
      <c r="A368" s="7" t="s">
        <v>1934</v>
      </c>
      <c r="B368" t="s">
        <v>260</v>
      </c>
      <c r="C368" s="14" t="s">
        <v>4149</v>
      </c>
      <c r="D368" s="4">
        <v>45814</v>
      </c>
      <c r="E368" s="7" t="s">
        <v>85</v>
      </c>
      <c r="F368" s="20" t="s">
        <v>4150</v>
      </c>
      <c r="G368" s="63" t="s">
        <v>297</v>
      </c>
      <c r="H368" s="7" t="s">
        <v>298</v>
      </c>
      <c r="I368" s="5">
        <v>1047200</v>
      </c>
      <c r="J368" s="4">
        <v>45817</v>
      </c>
      <c r="K368" s="4">
        <v>45825</v>
      </c>
      <c r="L368" s="4" t="s">
        <v>26</v>
      </c>
      <c r="M368" s="61" t="s">
        <v>4151</v>
      </c>
    </row>
    <row r="369" spans="1:13" ht="57.95">
      <c r="A369" s="7" t="s">
        <v>1934</v>
      </c>
      <c r="B369" t="s">
        <v>260</v>
      </c>
      <c r="C369" s="14" t="s">
        <v>4152</v>
      </c>
      <c r="D369" s="4">
        <v>45818</v>
      </c>
      <c r="E369" s="7" t="s">
        <v>85</v>
      </c>
      <c r="F369" s="20" t="s">
        <v>4153</v>
      </c>
      <c r="G369" s="62" t="s">
        <v>4122</v>
      </c>
      <c r="H369" s="7" t="s">
        <v>4123</v>
      </c>
      <c r="I369" s="5">
        <v>140420</v>
      </c>
      <c r="J369" s="4">
        <v>45819</v>
      </c>
      <c r="K369" s="4">
        <v>45824</v>
      </c>
      <c r="L369" s="4" t="s">
        <v>26</v>
      </c>
      <c r="M369" s="61" t="s">
        <v>4154</v>
      </c>
    </row>
    <row r="370" spans="1:13" ht="65.45">
      <c r="A370" s="7" t="s">
        <v>1946</v>
      </c>
      <c r="B370" t="s">
        <v>260</v>
      </c>
      <c r="C370" s="14" t="s">
        <v>4155</v>
      </c>
      <c r="D370" s="4">
        <v>45819</v>
      </c>
      <c r="E370" s="7" t="s">
        <v>85</v>
      </c>
      <c r="F370" s="20" t="s">
        <v>4156</v>
      </c>
      <c r="G370" s="62" t="s">
        <v>2321</v>
      </c>
      <c r="H370" s="7" t="s">
        <v>4157</v>
      </c>
      <c r="I370" s="5">
        <v>3605700</v>
      </c>
      <c r="J370" s="4">
        <v>45819</v>
      </c>
      <c r="K370" s="4">
        <v>45824</v>
      </c>
      <c r="L370" s="4" t="s">
        <v>26</v>
      </c>
      <c r="M370" s="61" t="s">
        <v>4158</v>
      </c>
    </row>
    <row r="371" spans="1:13" ht="57.95">
      <c r="A371" s="7" t="s">
        <v>2036</v>
      </c>
      <c r="B371" t="s">
        <v>260</v>
      </c>
      <c r="C371" s="14" t="s">
        <v>4159</v>
      </c>
      <c r="D371" s="4">
        <v>45826</v>
      </c>
      <c r="E371" s="7" t="s">
        <v>85</v>
      </c>
      <c r="F371" s="20" t="s">
        <v>4160</v>
      </c>
      <c r="G371" s="63" t="s">
        <v>4161</v>
      </c>
      <c r="H371" s="7" t="s">
        <v>4162</v>
      </c>
      <c r="I371" s="5">
        <v>920000</v>
      </c>
      <c r="J371" s="4">
        <v>45827</v>
      </c>
      <c r="K371" s="4">
        <v>45856</v>
      </c>
      <c r="L371" s="4" t="s">
        <v>26</v>
      </c>
      <c r="M371" s="61" t="s">
        <v>4163</v>
      </c>
    </row>
    <row r="372" spans="1:13" ht="43.5">
      <c r="A372" s="7" t="s">
        <v>2117</v>
      </c>
      <c r="B372" t="s">
        <v>260</v>
      </c>
      <c r="C372" s="14" t="s">
        <v>4164</v>
      </c>
      <c r="D372" s="4">
        <v>45827</v>
      </c>
      <c r="E372" s="7" t="s">
        <v>69</v>
      </c>
      <c r="F372" s="20" t="s">
        <v>4165</v>
      </c>
      <c r="G372" s="62" t="s">
        <v>2384</v>
      </c>
      <c r="H372" s="7" t="s">
        <v>2385</v>
      </c>
      <c r="I372" s="5">
        <v>2882478</v>
      </c>
      <c r="J372" s="4">
        <v>45828</v>
      </c>
      <c r="K372" s="4">
        <v>45838</v>
      </c>
      <c r="L372" s="4" t="s">
        <v>26</v>
      </c>
      <c r="M372" s="61" t="s">
        <v>4166</v>
      </c>
    </row>
    <row r="373" spans="1:13" ht="57.95">
      <c r="A373" s="7" t="s">
        <v>2036</v>
      </c>
      <c r="B373" t="s">
        <v>19</v>
      </c>
      <c r="C373" s="14" t="s">
        <v>4167</v>
      </c>
      <c r="D373" s="4">
        <v>45828</v>
      </c>
      <c r="E373" s="7" t="s">
        <v>85</v>
      </c>
      <c r="F373" s="20" t="s">
        <v>4168</v>
      </c>
      <c r="G373" s="63" t="s">
        <v>4169</v>
      </c>
      <c r="H373" s="7" t="s">
        <v>4170</v>
      </c>
      <c r="I373" s="5">
        <v>7444000</v>
      </c>
      <c r="J373" s="4">
        <v>45832</v>
      </c>
      <c r="K373" s="4">
        <v>46006</v>
      </c>
      <c r="L373" s="4" t="s">
        <v>26</v>
      </c>
      <c r="M373" s="61" t="s">
        <v>4171</v>
      </c>
    </row>
    <row r="374" spans="1:13" ht="57.95">
      <c r="A374" s="7" t="s">
        <v>1946</v>
      </c>
      <c r="B374" t="s">
        <v>260</v>
      </c>
      <c r="C374" s="14" t="s">
        <v>4172</v>
      </c>
      <c r="D374" s="4">
        <v>45834</v>
      </c>
      <c r="E374" s="7" t="s">
        <v>85</v>
      </c>
      <c r="F374" s="20" t="s">
        <v>4173</v>
      </c>
      <c r="G374" s="62" t="s">
        <v>2290</v>
      </c>
      <c r="H374" s="7" t="s">
        <v>2291</v>
      </c>
      <c r="I374" s="5">
        <v>3587850</v>
      </c>
      <c r="J374" s="4">
        <v>45834</v>
      </c>
      <c r="K374" s="4">
        <v>45844</v>
      </c>
      <c r="L374" s="4" t="s">
        <v>26</v>
      </c>
      <c r="M374" s="61" t="s">
        <v>4174</v>
      </c>
    </row>
    <row r="375" spans="1:13" ht="57.95">
      <c r="A375" s="7" t="s">
        <v>2235</v>
      </c>
      <c r="B375" t="s">
        <v>19</v>
      </c>
      <c r="C375" s="14" t="s">
        <v>4175</v>
      </c>
      <c r="D375" s="4">
        <v>45835</v>
      </c>
      <c r="E375" s="7" t="s">
        <v>69</v>
      </c>
      <c r="F375" s="20" t="s">
        <v>4176</v>
      </c>
      <c r="G375" s="62" t="s">
        <v>4177</v>
      </c>
      <c r="H375" s="7" t="s">
        <v>4178</v>
      </c>
      <c r="I375" s="5">
        <v>11909547</v>
      </c>
      <c r="J375" s="4">
        <v>45839</v>
      </c>
      <c r="K375" s="4">
        <v>45899</v>
      </c>
      <c r="L375" s="4" t="s">
        <v>26</v>
      </c>
      <c r="M375" s="61" t="s">
        <v>4179</v>
      </c>
    </row>
    <row r="376" spans="1:13" ht="57.95">
      <c r="A376" s="7" t="s">
        <v>2036</v>
      </c>
      <c r="B376" t="s">
        <v>260</v>
      </c>
      <c r="C376" s="14" t="s">
        <v>4180</v>
      </c>
      <c r="D376" s="4">
        <v>45834</v>
      </c>
      <c r="E376" s="7" t="s">
        <v>20</v>
      </c>
      <c r="F376" s="20" t="s">
        <v>4181</v>
      </c>
      <c r="G376" s="63" t="s">
        <v>488</v>
      </c>
      <c r="H376" s="7" t="s">
        <v>4182</v>
      </c>
      <c r="I376" s="5">
        <v>1000000</v>
      </c>
      <c r="J376" s="4">
        <v>45850</v>
      </c>
      <c r="K376" s="4">
        <v>45850</v>
      </c>
      <c r="L376" s="4" t="s">
        <v>26</v>
      </c>
      <c r="M376" s="61" t="s">
        <v>4183</v>
      </c>
    </row>
    <row r="377" spans="1:13" ht="43.5">
      <c r="A377" s="7" t="s">
        <v>3925</v>
      </c>
      <c r="B377" t="s">
        <v>260</v>
      </c>
      <c r="C377" s="14" t="s">
        <v>4184</v>
      </c>
      <c r="D377" s="4">
        <v>45835</v>
      </c>
      <c r="E377" s="7" t="s">
        <v>85</v>
      </c>
      <c r="F377" s="20" t="s">
        <v>4185</v>
      </c>
      <c r="G377" s="63" t="s">
        <v>281</v>
      </c>
      <c r="H377" s="7" t="s">
        <v>282</v>
      </c>
      <c r="I377" s="5">
        <v>1587329</v>
      </c>
      <c r="J377" s="4">
        <v>45845</v>
      </c>
      <c r="K377" s="4">
        <v>45905</v>
      </c>
      <c r="L377" s="4" t="s">
        <v>26</v>
      </c>
      <c r="M377" s="61" t="s">
        <v>4186</v>
      </c>
    </row>
    <row r="378" spans="1:13" ht="57.95">
      <c r="A378" s="7" t="s">
        <v>1872</v>
      </c>
      <c r="B378" t="s">
        <v>260</v>
      </c>
      <c r="C378" s="14" t="s">
        <v>4187</v>
      </c>
      <c r="D378" s="4">
        <v>45835</v>
      </c>
      <c r="E378" s="7" t="s">
        <v>85</v>
      </c>
      <c r="F378" s="20" t="s">
        <v>4188</v>
      </c>
      <c r="G378" s="62" t="s">
        <v>2222</v>
      </c>
      <c r="H378" s="7" t="s">
        <v>4115</v>
      </c>
      <c r="I378" s="5">
        <v>499800</v>
      </c>
      <c r="J378" s="4">
        <v>45841</v>
      </c>
      <c r="K378" s="4">
        <v>45871</v>
      </c>
      <c r="L378" s="4" t="s">
        <v>26</v>
      </c>
      <c r="M378" s="61" t="s">
        <v>4189</v>
      </c>
    </row>
    <row r="379" spans="1:13" ht="57.95">
      <c r="A379" s="7" t="s">
        <v>1890</v>
      </c>
      <c r="B379" t="s">
        <v>260</v>
      </c>
      <c r="C379" s="14" t="s">
        <v>4190</v>
      </c>
      <c r="D379" s="4">
        <v>45833</v>
      </c>
      <c r="E379" s="7" t="s">
        <v>85</v>
      </c>
      <c r="F379" s="20" t="s">
        <v>4191</v>
      </c>
      <c r="G379" s="62" t="s">
        <v>4192</v>
      </c>
      <c r="H379" s="7" t="s">
        <v>4193</v>
      </c>
      <c r="I379" s="5">
        <v>4879000</v>
      </c>
      <c r="J379" s="4">
        <v>45833</v>
      </c>
      <c r="K379" s="4">
        <v>45863</v>
      </c>
      <c r="L379" s="4" t="s">
        <v>26</v>
      </c>
      <c r="M379" s="61" t="s">
        <v>4194</v>
      </c>
    </row>
    <row r="380" spans="1:13" ht="43.5">
      <c r="A380" s="7" t="s">
        <v>1872</v>
      </c>
      <c r="B380" t="s">
        <v>260</v>
      </c>
      <c r="C380" s="14" t="s">
        <v>4195</v>
      </c>
      <c r="D380" s="4">
        <v>45835</v>
      </c>
      <c r="E380" s="7" t="s">
        <v>85</v>
      </c>
      <c r="F380" s="20" t="s">
        <v>4196</v>
      </c>
      <c r="G380" s="62" t="s">
        <v>4197</v>
      </c>
      <c r="H380" s="7" t="s">
        <v>4198</v>
      </c>
      <c r="I380" s="5">
        <v>2307410</v>
      </c>
      <c r="J380" s="4">
        <v>45841</v>
      </c>
      <c r="K380" s="4">
        <v>45871</v>
      </c>
      <c r="L380" s="4" t="s">
        <v>26</v>
      </c>
      <c r="M380" s="61" t="s">
        <v>4199</v>
      </c>
    </row>
    <row r="381" spans="1:13" ht="43.5">
      <c r="A381" s="7" t="s">
        <v>1946</v>
      </c>
      <c r="B381" t="s">
        <v>260</v>
      </c>
      <c r="C381" s="14" t="s">
        <v>4200</v>
      </c>
      <c r="D381" s="4">
        <v>45835</v>
      </c>
      <c r="E381" s="7" t="s">
        <v>85</v>
      </c>
      <c r="F381" s="20" t="s">
        <v>4201</v>
      </c>
      <c r="G381" s="62" t="s">
        <v>2290</v>
      </c>
      <c r="H381" s="7" t="s">
        <v>2291</v>
      </c>
      <c r="I381" s="5">
        <v>4947795</v>
      </c>
      <c r="J381" s="4">
        <v>45835</v>
      </c>
      <c r="K381" s="4">
        <v>45845</v>
      </c>
      <c r="L381" s="4" t="s">
        <v>26</v>
      </c>
      <c r="M381" s="61" t="s">
        <v>4202</v>
      </c>
    </row>
    <row r="382" spans="1:13" ht="43.5">
      <c r="A382" s="7" t="s">
        <v>1981</v>
      </c>
      <c r="B382" t="s">
        <v>260</v>
      </c>
      <c r="C382" s="14" t="s">
        <v>4203</v>
      </c>
      <c r="D382" s="4">
        <v>45840</v>
      </c>
      <c r="E382" s="7" t="s">
        <v>69</v>
      </c>
      <c r="F382" s="20" t="s">
        <v>4204</v>
      </c>
      <c r="G382" s="62" t="s">
        <v>2353</v>
      </c>
      <c r="H382" s="7" t="s">
        <v>2354</v>
      </c>
      <c r="I382" s="5">
        <v>2290000</v>
      </c>
      <c r="J382" s="4">
        <v>45840</v>
      </c>
      <c r="K382" s="4">
        <v>45847</v>
      </c>
      <c r="L382" s="4" t="s">
        <v>26</v>
      </c>
      <c r="M382" s="61" t="s">
        <v>4205</v>
      </c>
    </row>
    <row r="383" spans="1:13" ht="43.5">
      <c r="A383" s="7" t="s">
        <v>1981</v>
      </c>
      <c r="B383" t="s">
        <v>260</v>
      </c>
      <c r="C383" s="14" t="s">
        <v>4206</v>
      </c>
      <c r="D383" s="4">
        <v>45749</v>
      </c>
      <c r="E383" s="7" t="s">
        <v>85</v>
      </c>
      <c r="F383" s="20" t="s">
        <v>4207</v>
      </c>
      <c r="G383" s="62" t="s">
        <v>2353</v>
      </c>
      <c r="H383" s="7" t="s">
        <v>2354</v>
      </c>
      <c r="I383" s="5">
        <v>700000</v>
      </c>
      <c r="J383" s="8">
        <v>45749</v>
      </c>
      <c r="K383" s="8">
        <v>45993</v>
      </c>
      <c r="L383" s="4" t="s">
        <v>26</v>
      </c>
      <c r="M383" s="61" t="s">
        <v>4208</v>
      </c>
    </row>
    <row r="384" spans="1:13" ht="43.5">
      <c r="A384" s="7" t="s">
        <v>1907</v>
      </c>
      <c r="B384" t="s">
        <v>260</v>
      </c>
      <c r="C384" s="14" t="s">
        <v>4209</v>
      </c>
      <c r="D384" s="4">
        <v>45841</v>
      </c>
      <c r="E384" s="7" t="s">
        <v>20</v>
      </c>
      <c r="F384" s="20" t="s">
        <v>4210</v>
      </c>
      <c r="G384" s="63" t="s">
        <v>3948</v>
      </c>
      <c r="H384" s="7" t="s">
        <v>2405</v>
      </c>
      <c r="I384" s="5">
        <v>1300000</v>
      </c>
      <c r="J384" s="4">
        <v>45842</v>
      </c>
      <c r="K384" s="4">
        <v>45842</v>
      </c>
      <c r="L384" s="4" t="s">
        <v>26</v>
      </c>
      <c r="M384" s="61" t="s">
        <v>4211</v>
      </c>
    </row>
    <row r="385" spans="1:13" ht="43.5">
      <c r="A385" s="7" t="s">
        <v>2117</v>
      </c>
      <c r="B385" t="s">
        <v>260</v>
      </c>
      <c r="C385" s="14" t="s">
        <v>4212</v>
      </c>
      <c r="D385" s="4">
        <v>45841</v>
      </c>
      <c r="E385" s="7" t="s">
        <v>20</v>
      </c>
      <c r="F385" s="20" t="s">
        <v>4213</v>
      </c>
      <c r="G385" s="62" t="s">
        <v>4214</v>
      </c>
      <c r="H385" s="7" t="s">
        <v>4215</v>
      </c>
      <c r="I385" s="5">
        <v>2721600</v>
      </c>
      <c r="J385" s="4">
        <v>45842</v>
      </c>
      <c r="K385" s="4">
        <v>45842</v>
      </c>
      <c r="L385" s="4" t="s">
        <v>26</v>
      </c>
      <c r="M385" s="61" t="s">
        <v>4216</v>
      </c>
    </row>
    <row r="386" spans="1:13" ht="43.5">
      <c r="A386" s="7" t="s">
        <v>1946</v>
      </c>
      <c r="B386" t="s">
        <v>260</v>
      </c>
      <c r="C386" s="14" t="s">
        <v>4217</v>
      </c>
      <c r="D386" s="4">
        <v>45848</v>
      </c>
      <c r="E386" s="7" t="s">
        <v>20</v>
      </c>
      <c r="F386" s="20" t="s">
        <v>4218</v>
      </c>
      <c r="G386" s="62" t="s">
        <v>4219</v>
      </c>
      <c r="H386" s="7" t="s">
        <v>4220</v>
      </c>
      <c r="I386" s="5">
        <v>2594200</v>
      </c>
      <c r="J386" s="4">
        <v>45848</v>
      </c>
      <c r="K386" s="4">
        <v>45848</v>
      </c>
      <c r="L386" s="4" t="s">
        <v>26</v>
      </c>
      <c r="M386" s="61" t="s">
        <v>4221</v>
      </c>
    </row>
    <row r="387" spans="1:13" ht="43.5">
      <c r="A387" s="7" t="s">
        <v>1890</v>
      </c>
      <c r="B387" t="s">
        <v>260</v>
      </c>
      <c r="C387" s="14" t="s">
        <v>4222</v>
      </c>
      <c r="D387" s="4">
        <v>45848</v>
      </c>
      <c r="E387" s="7" t="s">
        <v>20</v>
      </c>
      <c r="F387" s="20" t="s">
        <v>4223</v>
      </c>
      <c r="G387" s="62" t="s">
        <v>4224</v>
      </c>
      <c r="H387" s="7" t="s">
        <v>4225</v>
      </c>
      <c r="I387" s="5">
        <v>2960000</v>
      </c>
      <c r="J387" s="4">
        <v>45849</v>
      </c>
      <c r="K387" s="4">
        <v>45849</v>
      </c>
      <c r="L387" s="4" t="s">
        <v>26</v>
      </c>
      <c r="M387" s="61" t="s">
        <v>4226</v>
      </c>
    </row>
    <row r="388" spans="1:13" ht="43.5">
      <c r="A388" s="7" t="s">
        <v>2036</v>
      </c>
      <c r="B388" t="s">
        <v>260</v>
      </c>
      <c r="C388" s="14" t="s">
        <v>4227</v>
      </c>
      <c r="D388" s="4">
        <v>45848</v>
      </c>
      <c r="E388" s="7" t="s">
        <v>85</v>
      </c>
      <c r="F388" s="20" t="s">
        <v>4228</v>
      </c>
      <c r="G388" s="63" t="s">
        <v>4161</v>
      </c>
      <c r="H388" s="7" t="s">
        <v>4162</v>
      </c>
      <c r="I388" s="5">
        <v>485000</v>
      </c>
      <c r="J388" s="4">
        <v>45849</v>
      </c>
      <c r="K388" s="4">
        <v>45855</v>
      </c>
      <c r="L388" s="4" t="s">
        <v>26</v>
      </c>
      <c r="M388" s="61" t="s">
        <v>4229</v>
      </c>
    </row>
    <row r="389" spans="1:13" ht="43.5">
      <c r="A389" s="7" t="s">
        <v>1890</v>
      </c>
      <c r="B389" t="s">
        <v>260</v>
      </c>
      <c r="C389" s="14" t="s">
        <v>4230</v>
      </c>
      <c r="D389" s="4">
        <v>45855</v>
      </c>
      <c r="E389" s="7" t="s">
        <v>69</v>
      </c>
      <c r="F389" s="20" t="s">
        <v>4231</v>
      </c>
      <c r="G389" s="62" t="s">
        <v>4232</v>
      </c>
      <c r="H389" s="7" t="s">
        <v>4233</v>
      </c>
      <c r="I389" s="5">
        <v>5000800</v>
      </c>
      <c r="J389" s="4">
        <v>45855</v>
      </c>
      <c r="K389" s="4">
        <v>45885</v>
      </c>
      <c r="L389" s="4" t="s">
        <v>26</v>
      </c>
      <c r="M389" s="61" t="s">
        <v>4234</v>
      </c>
    </row>
    <row r="390" spans="1:13" ht="43.5">
      <c r="A390" s="7" t="s">
        <v>1981</v>
      </c>
      <c r="B390" t="s">
        <v>19</v>
      </c>
      <c r="C390" s="14" t="s">
        <v>4235</v>
      </c>
      <c r="D390" s="4">
        <v>45856</v>
      </c>
      <c r="E390" s="7" t="s">
        <v>20</v>
      </c>
      <c r="F390" s="20" t="s">
        <v>4236</v>
      </c>
      <c r="G390" s="62" t="s">
        <v>4237</v>
      </c>
      <c r="H390" s="7" t="s">
        <v>4238</v>
      </c>
      <c r="I390" s="5">
        <v>3117000</v>
      </c>
      <c r="J390" s="4">
        <v>45857</v>
      </c>
      <c r="K390" s="4">
        <v>45857</v>
      </c>
      <c r="L390" s="4" t="s">
        <v>26</v>
      </c>
      <c r="M390" s="61" t="s">
        <v>4239</v>
      </c>
    </row>
    <row r="391" spans="1:13" ht="43.5">
      <c r="A391" s="7" t="s">
        <v>3925</v>
      </c>
      <c r="B391" t="s">
        <v>260</v>
      </c>
      <c r="C391" s="14" t="s">
        <v>4240</v>
      </c>
      <c r="D391" s="4">
        <v>45856</v>
      </c>
      <c r="E391" s="7" t="s">
        <v>20</v>
      </c>
      <c r="F391" s="20" t="s">
        <v>4241</v>
      </c>
      <c r="G391" s="63" t="s">
        <v>4242</v>
      </c>
      <c r="H391" s="7" t="s">
        <v>4243</v>
      </c>
      <c r="I391" s="5">
        <v>2300000</v>
      </c>
      <c r="J391" s="4">
        <v>45857</v>
      </c>
      <c r="K391" s="4">
        <v>45857</v>
      </c>
      <c r="L391" s="4" t="s">
        <v>26</v>
      </c>
      <c r="M391" s="61" t="s">
        <v>4244</v>
      </c>
    </row>
    <row r="392" spans="1:13" ht="43.5">
      <c r="A392" s="7" t="s">
        <v>1901</v>
      </c>
      <c r="B392" t="s">
        <v>260</v>
      </c>
      <c r="C392" s="14" t="s">
        <v>4245</v>
      </c>
      <c r="D392" s="4">
        <v>45856</v>
      </c>
      <c r="E392" s="7" t="s">
        <v>20</v>
      </c>
      <c r="F392" s="20" t="s">
        <v>4246</v>
      </c>
      <c r="G392" s="62" t="s">
        <v>4247</v>
      </c>
      <c r="H392" s="7" t="s">
        <v>4248</v>
      </c>
      <c r="I392" s="5">
        <v>2564000</v>
      </c>
      <c r="J392" s="4">
        <v>45864</v>
      </c>
      <c r="K392" s="4">
        <v>45864</v>
      </c>
      <c r="L392" s="4" t="s">
        <v>26</v>
      </c>
      <c r="M392" s="61" t="s">
        <v>4249</v>
      </c>
    </row>
    <row r="393" spans="1:13" ht="57.95">
      <c r="A393" s="7" t="s">
        <v>2005</v>
      </c>
      <c r="B393" t="s">
        <v>260</v>
      </c>
      <c r="C393" s="14" t="s">
        <v>4250</v>
      </c>
      <c r="D393" s="4">
        <v>45860</v>
      </c>
      <c r="E393" s="7" t="s">
        <v>20</v>
      </c>
      <c r="F393" s="20" t="s">
        <v>4251</v>
      </c>
      <c r="G393" s="63" t="s">
        <v>4252</v>
      </c>
      <c r="H393" s="7" t="s">
        <v>2513</v>
      </c>
      <c r="I393" s="5">
        <v>1663200</v>
      </c>
      <c r="J393" s="4">
        <v>45860</v>
      </c>
      <c r="K393" s="4">
        <v>45874</v>
      </c>
      <c r="L393" s="4" t="s">
        <v>26</v>
      </c>
      <c r="M393" s="61" t="s">
        <v>4253</v>
      </c>
    </row>
    <row r="394" spans="1:13" ht="43.5">
      <c r="A394" s="7" t="s">
        <v>1934</v>
      </c>
      <c r="B394" t="s">
        <v>260</v>
      </c>
      <c r="C394" s="14" t="s">
        <v>4254</v>
      </c>
      <c r="D394" s="4">
        <v>45862</v>
      </c>
      <c r="E394" s="7" t="s">
        <v>20</v>
      </c>
      <c r="F394" s="20" t="s">
        <v>4255</v>
      </c>
      <c r="G394" s="63" t="s">
        <v>4256</v>
      </c>
      <c r="H394" s="7" t="s">
        <v>4257</v>
      </c>
      <c r="I394" s="5">
        <v>3522400</v>
      </c>
      <c r="J394" s="4">
        <v>45863</v>
      </c>
      <c r="K394" s="4">
        <v>45873</v>
      </c>
      <c r="L394" s="4" t="s">
        <v>26</v>
      </c>
      <c r="M394" s="61" t="s">
        <v>4258</v>
      </c>
    </row>
    <row r="395" spans="1:13" ht="43.5">
      <c r="A395" s="7" t="s">
        <v>2160</v>
      </c>
      <c r="B395" t="s">
        <v>260</v>
      </c>
      <c r="C395" s="14" t="s">
        <v>4259</v>
      </c>
      <c r="D395" s="4">
        <v>45863</v>
      </c>
      <c r="E395" s="7" t="s">
        <v>20</v>
      </c>
      <c r="F395" s="20" t="s">
        <v>4260</v>
      </c>
      <c r="G395" s="63" t="s">
        <v>4261</v>
      </c>
      <c r="H395" s="7" t="s">
        <v>4262</v>
      </c>
      <c r="I395" s="5">
        <v>1460000</v>
      </c>
      <c r="J395" s="4">
        <v>45863</v>
      </c>
      <c r="K395" s="4">
        <v>45875</v>
      </c>
      <c r="L395" s="4" t="s">
        <v>26</v>
      </c>
      <c r="M395" s="61" t="s">
        <v>4263</v>
      </c>
    </row>
    <row r="396" spans="1:13" ht="57.95">
      <c r="A396" s="7" t="s">
        <v>1958</v>
      </c>
      <c r="B396" t="s">
        <v>260</v>
      </c>
      <c r="C396" s="14" t="s">
        <v>4264</v>
      </c>
      <c r="D396" s="4">
        <v>45856</v>
      </c>
      <c r="E396" s="7" t="s">
        <v>20</v>
      </c>
      <c r="F396" s="20" t="s">
        <v>4265</v>
      </c>
      <c r="G396" s="62" t="s">
        <v>4017</v>
      </c>
      <c r="H396" s="7" t="s">
        <v>4266</v>
      </c>
      <c r="I396" s="5">
        <v>3389818</v>
      </c>
      <c r="J396" s="4">
        <v>45856</v>
      </c>
      <c r="K396" s="4">
        <v>45864</v>
      </c>
      <c r="L396" s="4" t="s">
        <v>26</v>
      </c>
      <c r="M396" s="61" t="s">
        <v>4267</v>
      </c>
    </row>
    <row r="397" spans="1:13" ht="57.95">
      <c r="A397" s="7" t="s">
        <v>2015</v>
      </c>
      <c r="B397" t="s">
        <v>260</v>
      </c>
      <c r="C397" s="14" t="s">
        <v>4268</v>
      </c>
      <c r="D397" s="4">
        <v>45862</v>
      </c>
      <c r="E397" s="7" t="s">
        <v>69</v>
      </c>
      <c r="F397" s="20" t="s">
        <v>4269</v>
      </c>
      <c r="G397" s="63" t="s">
        <v>3825</v>
      </c>
      <c r="H397" s="7" t="s">
        <v>2019</v>
      </c>
      <c r="I397" s="5">
        <v>4699000</v>
      </c>
      <c r="J397" s="4">
        <v>45862</v>
      </c>
      <c r="K397" s="4">
        <v>46014</v>
      </c>
      <c r="L397" s="4" t="s">
        <v>26</v>
      </c>
      <c r="M397" s="61" t="s">
        <v>4270</v>
      </c>
    </row>
    <row r="398" spans="1:13" ht="57.95">
      <c r="A398" s="7" t="s">
        <v>1878</v>
      </c>
      <c r="B398" t="s">
        <v>260</v>
      </c>
      <c r="C398" s="14" t="s">
        <v>4271</v>
      </c>
      <c r="D398" s="4">
        <v>45867</v>
      </c>
      <c r="E398" s="7" t="s">
        <v>69</v>
      </c>
      <c r="F398" s="20" t="s">
        <v>4272</v>
      </c>
      <c r="G398" s="62" t="s">
        <v>82</v>
      </c>
      <c r="H398" s="7" t="s">
        <v>3507</v>
      </c>
      <c r="I398" s="5">
        <v>2231250</v>
      </c>
      <c r="J398" s="4">
        <v>45867</v>
      </c>
      <c r="K398" s="4">
        <v>45927</v>
      </c>
      <c r="L398" s="4" t="s">
        <v>26</v>
      </c>
      <c r="M398" s="61" t="s">
        <v>4273</v>
      </c>
    </row>
    <row r="399" spans="1:13" ht="57.95">
      <c r="A399" s="7" t="s">
        <v>2036</v>
      </c>
      <c r="B399" t="s">
        <v>260</v>
      </c>
      <c r="C399" s="14" t="s">
        <v>4274</v>
      </c>
      <c r="D399" s="4">
        <v>45870</v>
      </c>
      <c r="E399" s="7" t="s">
        <v>69</v>
      </c>
      <c r="F399" s="20" t="s">
        <v>4275</v>
      </c>
      <c r="G399" s="63" t="s">
        <v>3825</v>
      </c>
      <c r="H399" s="7" t="s">
        <v>2019</v>
      </c>
      <c r="I399" s="5">
        <v>50300000</v>
      </c>
      <c r="J399" s="4">
        <v>45875</v>
      </c>
      <c r="K399" s="4">
        <v>46240</v>
      </c>
      <c r="L399" s="4" t="s">
        <v>26</v>
      </c>
      <c r="M399" s="61" t="s">
        <v>4276</v>
      </c>
    </row>
    <row r="400" spans="1:13" ht="43.5">
      <c r="A400" s="7" t="s">
        <v>1970</v>
      </c>
      <c r="B400" t="s">
        <v>260</v>
      </c>
      <c r="C400" s="14" t="s">
        <v>4277</v>
      </c>
      <c r="D400" s="4">
        <v>45869</v>
      </c>
      <c r="E400" s="7" t="s">
        <v>20</v>
      </c>
      <c r="F400" s="20" t="s">
        <v>4278</v>
      </c>
      <c r="G400" s="62" t="s">
        <v>4279</v>
      </c>
      <c r="H400" s="7" t="s">
        <v>4280</v>
      </c>
      <c r="I400" s="5">
        <v>1693400</v>
      </c>
      <c r="J400" s="4">
        <v>45869</v>
      </c>
      <c r="K400" s="4">
        <v>45878</v>
      </c>
      <c r="L400" s="4" t="s">
        <v>26</v>
      </c>
      <c r="M400" s="61" t="s">
        <v>4281</v>
      </c>
    </row>
    <row r="401" spans="1:13" ht="57.95">
      <c r="A401" s="7" t="s">
        <v>1884</v>
      </c>
      <c r="B401" t="s">
        <v>260</v>
      </c>
      <c r="C401" s="14" t="s">
        <v>4282</v>
      </c>
      <c r="D401" s="4">
        <v>45869</v>
      </c>
      <c r="E401" s="7" t="s">
        <v>20</v>
      </c>
      <c r="F401" s="20" t="s">
        <v>4283</v>
      </c>
      <c r="G401" s="62" t="s">
        <v>4284</v>
      </c>
      <c r="H401" s="7" t="s">
        <v>4285</v>
      </c>
      <c r="I401" s="5">
        <v>3021000</v>
      </c>
      <c r="J401" s="4">
        <v>45870</v>
      </c>
      <c r="K401" s="4">
        <v>45870</v>
      </c>
      <c r="L401" s="4" t="s">
        <v>26</v>
      </c>
      <c r="M401" s="61" t="s">
        <v>4286</v>
      </c>
    </row>
    <row r="402" spans="1:13" ht="43.5">
      <c r="A402" s="7" t="s">
        <v>3925</v>
      </c>
      <c r="B402" t="s">
        <v>260</v>
      </c>
      <c r="C402" s="14" t="s">
        <v>4287</v>
      </c>
      <c r="D402" s="4">
        <v>45870</v>
      </c>
      <c r="E402" s="7" t="s">
        <v>69</v>
      </c>
      <c r="F402" s="20" t="s">
        <v>4288</v>
      </c>
      <c r="G402" s="63" t="s">
        <v>281</v>
      </c>
      <c r="H402" s="7" t="s">
        <v>282</v>
      </c>
      <c r="I402" s="5">
        <v>4900000</v>
      </c>
      <c r="J402" s="4">
        <v>45870</v>
      </c>
      <c r="K402" s="4">
        <v>45874</v>
      </c>
      <c r="L402" s="4" t="s">
        <v>26</v>
      </c>
      <c r="M402" s="61" t="s">
        <v>4289</v>
      </c>
    </row>
    <row r="403" spans="1:13" ht="43.5">
      <c r="A403" s="7" t="s">
        <v>1890</v>
      </c>
      <c r="B403" t="s">
        <v>260</v>
      </c>
      <c r="C403" s="14" t="s">
        <v>4290</v>
      </c>
      <c r="D403" s="4">
        <v>45873</v>
      </c>
      <c r="E403" s="7" t="s">
        <v>20</v>
      </c>
      <c r="F403" s="20" t="s">
        <v>4291</v>
      </c>
      <c r="G403" s="62" t="s">
        <v>3992</v>
      </c>
      <c r="H403" s="7" t="s">
        <v>3993</v>
      </c>
      <c r="I403" s="5">
        <v>1641600</v>
      </c>
      <c r="J403" s="4">
        <v>45875</v>
      </c>
      <c r="K403" s="4">
        <v>45875</v>
      </c>
      <c r="L403" s="4" t="s">
        <v>26</v>
      </c>
      <c r="M403" s="61" t="s">
        <v>4292</v>
      </c>
    </row>
    <row r="404" spans="1:13" ht="43.5">
      <c r="A404" s="7" t="s">
        <v>1940</v>
      </c>
      <c r="B404" t="s">
        <v>260</v>
      </c>
      <c r="C404" s="14" t="s">
        <v>4293</v>
      </c>
      <c r="D404" s="4">
        <v>45874</v>
      </c>
      <c r="E404" s="7" t="s">
        <v>20</v>
      </c>
      <c r="F404" s="20" t="s">
        <v>4294</v>
      </c>
      <c r="G404" s="62" t="s">
        <v>4295</v>
      </c>
      <c r="H404" s="7" t="s">
        <v>4296</v>
      </c>
      <c r="I404" s="5">
        <v>2475200</v>
      </c>
      <c r="J404" s="4">
        <v>45875</v>
      </c>
      <c r="K404" s="4">
        <v>45876</v>
      </c>
      <c r="L404" s="4" t="s">
        <v>26</v>
      </c>
      <c r="M404" s="61" t="s">
        <v>4297</v>
      </c>
    </row>
    <row r="405" spans="1:13" ht="43.5">
      <c r="A405" s="7" t="s">
        <v>1872</v>
      </c>
      <c r="B405" t="s">
        <v>260</v>
      </c>
      <c r="C405" s="14" t="s">
        <v>4298</v>
      </c>
      <c r="D405" s="4">
        <v>45874</v>
      </c>
      <c r="E405" s="7" t="s">
        <v>20</v>
      </c>
      <c r="F405" s="20" t="s">
        <v>4299</v>
      </c>
      <c r="G405" s="62" t="s">
        <v>3982</v>
      </c>
      <c r="H405" s="7" t="s">
        <v>4300</v>
      </c>
      <c r="I405" s="5">
        <v>1512000</v>
      </c>
      <c r="J405" s="4">
        <v>45875</v>
      </c>
      <c r="K405" s="4">
        <v>45875</v>
      </c>
      <c r="L405" s="4" t="s">
        <v>26</v>
      </c>
      <c r="M405" s="61" t="s">
        <v>4301</v>
      </c>
    </row>
    <row r="406" spans="1:13" ht="43.5">
      <c r="A406" s="7" t="s">
        <v>1946</v>
      </c>
      <c r="B406" t="s">
        <v>260</v>
      </c>
      <c r="C406" s="14" t="s">
        <v>4302</v>
      </c>
      <c r="D406" s="4">
        <v>45874</v>
      </c>
      <c r="E406" s="7" t="s">
        <v>20</v>
      </c>
      <c r="F406" s="20" t="s">
        <v>4303</v>
      </c>
      <c r="G406" s="63" t="s">
        <v>4031</v>
      </c>
      <c r="H406" s="7" t="s">
        <v>4032</v>
      </c>
      <c r="I406" s="5">
        <v>1382400</v>
      </c>
      <c r="J406" s="4">
        <v>45875</v>
      </c>
      <c r="K406" s="4">
        <v>45875</v>
      </c>
      <c r="L406" s="4" t="s">
        <v>26</v>
      </c>
      <c r="M406" s="61" t="s">
        <v>4304</v>
      </c>
    </row>
    <row r="407" spans="1:13" ht="43.5">
      <c r="A407" s="7" t="s">
        <v>1952</v>
      </c>
      <c r="B407" t="s">
        <v>260</v>
      </c>
      <c r="C407" s="14" t="s">
        <v>4305</v>
      </c>
      <c r="D407" s="4">
        <v>45874</v>
      </c>
      <c r="E407" s="7" t="s">
        <v>20</v>
      </c>
      <c r="F407" s="20" t="s">
        <v>4306</v>
      </c>
      <c r="G407" s="62" t="s">
        <v>4307</v>
      </c>
      <c r="H407" s="7" t="s">
        <v>4308</v>
      </c>
      <c r="I407" s="5">
        <v>4150000</v>
      </c>
      <c r="J407" s="4">
        <v>45875</v>
      </c>
      <c r="K407" s="4">
        <v>45875</v>
      </c>
      <c r="L407" s="4" t="s">
        <v>26</v>
      </c>
      <c r="M407" s="61" t="s">
        <v>4309</v>
      </c>
    </row>
    <row r="408" spans="1:13" ht="43.5">
      <c r="A408" s="7" t="s">
        <v>3925</v>
      </c>
      <c r="B408" t="s">
        <v>260</v>
      </c>
      <c r="C408" s="14" t="s">
        <v>4310</v>
      </c>
      <c r="D408" s="4">
        <v>45874</v>
      </c>
      <c r="E408" s="7" t="s">
        <v>20</v>
      </c>
      <c r="F408" s="20" t="s">
        <v>4311</v>
      </c>
      <c r="G408" s="62" t="s">
        <v>4312</v>
      </c>
      <c r="H408" s="7" t="s">
        <v>4313</v>
      </c>
      <c r="I408" s="5">
        <v>1274400</v>
      </c>
      <c r="J408" s="4">
        <v>45875</v>
      </c>
      <c r="K408" s="4">
        <v>45875</v>
      </c>
      <c r="L408" s="4" t="s">
        <v>26</v>
      </c>
      <c r="M408" s="61" t="s">
        <v>4314</v>
      </c>
    </row>
    <row r="409" spans="1:13" ht="43.5">
      <c r="A409" s="7" t="s">
        <v>2117</v>
      </c>
      <c r="B409" t="s">
        <v>260</v>
      </c>
      <c r="C409" s="14" t="s">
        <v>4315</v>
      </c>
      <c r="D409" s="4">
        <v>45875</v>
      </c>
      <c r="E409" s="7" t="s">
        <v>20</v>
      </c>
      <c r="F409" s="20" t="s">
        <v>4303</v>
      </c>
      <c r="G409" s="62" t="s">
        <v>3997</v>
      </c>
      <c r="H409" s="7" t="s">
        <v>3998</v>
      </c>
      <c r="I409" s="5">
        <v>1477100</v>
      </c>
      <c r="J409" s="4">
        <v>45875</v>
      </c>
      <c r="K409" s="4">
        <v>45875</v>
      </c>
      <c r="L409" s="4" t="s">
        <v>26</v>
      </c>
      <c r="M409" s="61" t="s">
        <v>4316</v>
      </c>
    </row>
    <row r="410" spans="1:13" ht="43.5">
      <c r="A410" s="7" t="s">
        <v>1878</v>
      </c>
      <c r="B410" t="s">
        <v>260</v>
      </c>
      <c r="C410" s="14" t="s">
        <v>4317</v>
      </c>
      <c r="D410" s="4">
        <v>45873</v>
      </c>
      <c r="E410" s="7" t="s">
        <v>20</v>
      </c>
      <c r="F410" s="20" t="s">
        <v>4318</v>
      </c>
      <c r="G410" s="62" t="s">
        <v>4319</v>
      </c>
      <c r="H410" s="7" t="s">
        <v>4320</v>
      </c>
      <c r="I410" s="5">
        <v>5659200</v>
      </c>
      <c r="J410" s="4">
        <v>45875</v>
      </c>
      <c r="K410" s="4">
        <v>45875</v>
      </c>
      <c r="L410" s="4" t="s">
        <v>26</v>
      </c>
      <c r="M410" s="61" t="s">
        <v>4321</v>
      </c>
    </row>
    <row r="411" spans="1:13" ht="43.5">
      <c r="A411" s="7" t="s">
        <v>1901</v>
      </c>
      <c r="B411" t="s">
        <v>260</v>
      </c>
      <c r="C411" s="14" t="s">
        <v>4322</v>
      </c>
      <c r="D411" s="4">
        <v>45874</v>
      </c>
      <c r="E411" s="7" t="s">
        <v>20</v>
      </c>
      <c r="F411" s="20" t="s">
        <v>4323</v>
      </c>
      <c r="G411" s="62" t="s">
        <v>4324</v>
      </c>
      <c r="H411" s="7" t="s">
        <v>4325</v>
      </c>
      <c r="I411" s="5">
        <v>1698400</v>
      </c>
      <c r="J411" s="4">
        <v>45875</v>
      </c>
      <c r="K411" s="4">
        <v>45875</v>
      </c>
      <c r="L411" s="4" t="s">
        <v>26</v>
      </c>
      <c r="M411" s="61" t="s">
        <v>4326</v>
      </c>
    </row>
    <row r="412" spans="1:13" ht="43.5">
      <c r="A412" s="7" t="s">
        <v>1970</v>
      </c>
      <c r="B412" t="s">
        <v>260</v>
      </c>
      <c r="C412" s="14" t="s">
        <v>4327</v>
      </c>
      <c r="D412" s="4">
        <v>45874</v>
      </c>
      <c r="E412" s="7" t="s">
        <v>20</v>
      </c>
      <c r="F412" s="20" t="s">
        <v>4328</v>
      </c>
      <c r="G412" s="62" t="s">
        <v>429</v>
      </c>
      <c r="H412" s="7" t="s">
        <v>4329</v>
      </c>
      <c r="I412" s="5">
        <v>1283967</v>
      </c>
      <c r="J412" s="4">
        <v>45874</v>
      </c>
      <c r="K412" s="4">
        <v>45883</v>
      </c>
      <c r="L412" s="4" t="s">
        <v>26</v>
      </c>
      <c r="M412" s="61" t="s">
        <v>4330</v>
      </c>
    </row>
    <row r="413" spans="1:13" ht="43.5">
      <c r="A413" s="7" t="s">
        <v>1884</v>
      </c>
      <c r="B413" t="s">
        <v>260</v>
      </c>
      <c r="C413" s="14" t="s">
        <v>4331</v>
      </c>
      <c r="D413" s="4">
        <v>45875</v>
      </c>
      <c r="E413" s="7" t="s">
        <v>20</v>
      </c>
      <c r="F413" s="20" t="s">
        <v>4328</v>
      </c>
      <c r="G413" s="62" t="s">
        <v>4284</v>
      </c>
      <c r="H413" s="7" t="s">
        <v>4285</v>
      </c>
      <c r="I413" s="5">
        <v>1713000</v>
      </c>
      <c r="J413" s="4">
        <v>45875</v>
      </c>
      <c r="K413" s="4">
        <v>45875</v>
      </c>
      <c r="L413" s="4" t="s">
        <v>26</v>
      </c>
      <c r="M413" s="61" t="s">
        <v>4332</v>
      </c>
    </row>
    <row r="414" spans="1:13" ht="43.5">
      <c r="A414" s="7" t="s">
        <v>1958</v>
      </c>
      <c r="B414" t="s">
        <v>260</v>
      </c>
      <c r="C414" s="14" t="s">
        <v>4333</v>
      </c>
      <c r="D414" s="4">
        <v>45875</v>
      </c>
      <c r="E414" s="7" t="s">
        <v>20</v>
      </c>
      <c r="F414" s="20" t="s">
        <v>4334</v>
      </c>
      <c r="G414" s="62" t="s">
        <v>4335</v>
      </c>
      <c r="H414" s="7" t="s">
        <v>4336</v>
      </c>
      <c r="I414" s="5">
        <v>1886720</v>
      </c>
      <c r="J414" s="4">
        <v>45875</v>
      </c>
      <c r="K414" s="4">
        <v>45883</v>
      </c>
      <c r="L414" s="4" t="s">
        <v>26</v>
      </c>
      <c r="M414" s="61" t="s">
        <v>4337</v>
      </c>
    </row>
    <row r="415" spans="1:13" ht="43.5">
      <c r="A415" s="7" t="s">
        <v>117</v>
      </c>
      <c r="B415" t="s">
        <v>260</v>
      </c>
      <c r="C415" s="14" t="s">
        <v>4338</v>
      </c>
      <c r="D415" s="4">
        <v>45875</v>
      </c>
      <c r="E415" s="7" t="s">
        <v>20</v>
      </c>
      <c r="F415" s="20" t="s">
        <v>4339</v>
      </c>
      <c r="G415" s="63" t="s">
        <v>442</v>
      </c>
      <c r="H415" s="7" t="s">
        <v>443</v>
      </c>
      <c r="I415" s="5">
        <v>700000</v>
      </c>
      <c r="J415" s="4">
        <v>45875</v>
      </c>
      <c r="K415" s="4">
        <v>45875</v>
      </c>
      <c r="L415" s="4" t="s">
        <v>26</v>
      </c>
      <c r="M415" s="61" t="s">
        <v>4340</v>
      </c>
    </row>
    <row r="416" spans="1:13" ht="43.5">
      <c r="A416" s="7" t="s">
        <v>1964</v>
      </c>
      <c r="B416" t="s">
        <v>260</v>
      </c>
      <c r="C416" s="14" t="s">
        <v>4341</v>
      </c>
      <c r="D416" s="4">
        <v>45888</v>
      </c>
      <c r="E416" s="7" t="s">
        <v>85</v>
      </c>
      <c r="F416" s="20" t="s">
        <v>4342</v>
      </c>
      <c r="G416" s="63" t="s">
        <v>98</v>
      </c>
      <c r="H416" s="7" t="s">
        <v>99</v>
      </c>
      <c r="I416" s="5">
        <v>2690000</v>
      </c>
      <c r="J416" s="4">
        <v>45889</v>
      </c>
      <c r="K416" s="4">
        <v>45920</v>
      </c>
      <c r="L416" s="4" t="s">
        <v>26</v>
      </c>
      <c r="M416" s="61" t="s">
        <v>4343</v>
      </c>
    </row>
    <row r="417" spans="1:13" ht="43.5">
      <c r="A417" s="7" t="s">
        <v>1878</v>
      </c>
      <c r="B417" t="s">
        <v>19</v>
      </c>
      <c r="C417" s="14" t="s">
        <v>4344</v>
      </c>
      <c r="D417" s="4">
        <v>45890</v>
      </c>
      <c r="E417" s="7" t="s">
        <v>20</v>
      </c>
      <c r="F417" s="20" t="s">
        <v>4345</v>
      </c>
      <c r="G417" s="62" t="s">
        <v>2466</v>
      </c>
      <c r="H417" s="7" t="s">
        <v>4346</v>
      </c>
      <c r="I417" s="5">
        <v>9440000</v>
      </c>
      <c r="J417" s="4">
        <v>45890</v>
      </c>
      <c r="K417" s="4">
        <v>46022</v>
      </c>
      <c r="L417" s="4" t="s">
        <v>26</v>
      </c>
      <c r="M417" s="61" t="s">
        <v>4347</v>
      </c>
    </row>
    <row r="418" spans="1:13" ht="43.5">
      <c r="A418" s="7" t="s">
        <v>1952</v>
      </c>
      <c r="B418" t="s">
        <v>19</v>
      </c>
      <c r="C418" s="14" t="s">
        <v>4348</v>
      </c>
      <c r="D418" s="4">
        <v>45890</v>
      </c>
      <c r="E418" s="7" t="s">
        <v>20</v>
      </c>
      <c r="F418" s="20" t="s">
        <v>4349</v>
      </c>
      <c r="G418" s="62" t="s">
        <v>4350</v>
      </c>
      <c r="H418" s="7" t="s">
        <v>4351</v>
      </c>
      <c r="I418" s="5">
        <v>8281279</v>
      </c>
      <c r="J418" s="4">
        <v>45892</v>
      </c>
      <c r="K418" s="4">
        <v>45892</v>
      </c>
      <c r="L418" s="4" t="s">
        <v>26</v>
      </c>
      <c r="M418" s="61" t="s">
        <v>4352</v>
      </c>
    </row>
    <row r="419" spans="1:13" ht="43.5">
      <c r="A419" s="7" t="s">
        <v>3925</v>
      </c>
      <c r="B419" t="s">
        <v>260</v>
      </c>
      <c r="C419" s="14" t="s">
        <v>4353</v>
      </c>
      <c r="D419" s="4">
        <v>45895</v>
      </c>
      <c r="E419" s="7" t="s">
        <v>85</v>
      </c>
      <c r="F419" s="20" t="s">
        <v>4160</v>
      </c>
      <c r="G419" s="63" t="s">
        <v>281</v>
      </c>
      <c r="H419" s="7" t="s">
        <v>282</v>
      </c>
      <c r="I419" s="5">
        <v>5180000</v>
      </c>
      <c r="J419" s="4">
        <v>45895</v>
      </c>
      <c r="K419" s="4">
        <v>45956</v>
      </c>
      <c r="L419" s="4" t="s">
        <v>26</v>
      </c>
      <c r="M419" s="61" t="s">
        <v>4354</v>
      </c>
    </row>
    <row r="420" spans="1:13" ht="43.5">
      <c r="A420" s="7" t="s">
        <v>1890</v>
      </c>
      <c r="B420" t="s">
        <v>260</v>
      </c>
      <c r="C420" s="14" t="s">
        <v>4355</v>
      </c>
      <c r="D420" s="4">
        <v>45898</v>
      </c>
      <c r="E420" s="7" t="s">
        <v>69</v>
      </c>
      <c r="F420" s="20" t="s">
        <v>4356</v>
      </c>
      <c r="G420" s="63" t="s">
        <v>4357</v>
      </c>
      <c r="H420" s="7" t="s">
        <v>4358</v>
      </c>
      <c r="I420" s="5">
        <v>1540000</v>
      </c>
      <c r="J420" s="4">
        <v>45898</v>
      </c>
      <c r="K420" s="4">
        <v>45928</v>
      </c>
      <c r="L420" s="4" t="s">
        <v>26</v>
      </c>
      <c r="M420" s="61" t="s">
        <v>4359</v>
      </c>
    </row>
    <row r="421" spans="1:13" ht="43.5">
      <c r="A421" s="7" t="s">
        <v>2021</v>
      </c>
      <c r="B421" t="s">
        <v>260</v>
      </c>
      <c r="C421" s="14" t="s">
        <v>4360</v>
      </c>
      <c r="D421" s="4">
        <v>45897</v>
      </c>
      <c r="E421" s="7" t="s">
        <v>20</v>
      </c>
      <c r="F421" s="20" t="s">
        <v>4361</v>
      </c>
      <c r="G421" s="62" t="s">
        <v>4362</v>
      </c>
      <c r="H421" s="7" t="s">
        <v>4363</v>
      </c>
      <c r="I421" s="5">
        <v>2790550</v>
      </c>
      <c r="J421" s="4">
        <v>45899</v>
      </c>
      <c r="K421" s="4">
        <v>45899</v>
      </c>
      <c r="L421" s="4" t="s">
        <v>26</v>
      </c>
      <c r="M421" s="61" t="s">
        <v>4364</v>
      </c>
    </row>
    <row r="422" spans="1:13" ht="43.5">
      <c r="A422" s="7" t="s">
        <v>1964</v>
      </c>
      <c r="B422" t="s">
        <v>260</v>
      </c>
      <c r="C422" s="14" t="s">
        <v>4365</v>
      </c>
      <c r="D422" s="4">
        <v>45898</v>
      </c>
      <c r="E422" s="7" t="s">
        <v>20</v>
      </c>
      <c r="F422" s="20" t="s">
        <v>4366</v>
      </c>
      <c r="G422" s="63" t="s">
        <v>4367</v>
      </c>
      <c r="H422" s="7" t="s">
        <v>4368</v>
      </c>
      <c r="I422" s="5">
        <v>1020000</v>
      </c>
      <c r="J422" s="4">
        <v>45901</v>
      </c>
      <c r="K422" s="4">
        <v>45928</v>
      </c>
      <c r="L422" s="4" t="s">
        <v>26</v>
      </c>
      <c r="M422" s="61" t="s">
        <v>4369</v>
      </c>
    </row>
    <row r="423" spans="1:13" ht="43.5">
      <c r="A423" s="7" t="s">
        <v>1940</v>
      </c>
      <c r="B423" t="s">
        <v>260</v>
      </c>
      <c r="C423" s="14" t="s">
        <v>4370</v>
      </c>
      <c r="D423" s="4">
        <v>45908</v>
      </c>
      <c r="E423" s="7" t="s">
        <v>69</v>
      </c>
      <c r="F423" s="20" t="s">
        <v>4371</v>
      </c>
      <c r="G423" s="63" t="s">
        <v>4372</v>
      </c>
      <c r="H423" s="7" t="s">
        <v>2153</v>
      </c>
      <c r="I423" s="5">
        <v>523600</v>
      </c>
      <c r="J423" s="4">
        <v>45909</v>
      </c>
      <c r="K423" s="4">
        <v>45916</v>
      </c>
      <c r="L423" s="4" t="s">
        <v>26</v>
      </c>
      <c r="M423" s="61" t="s">
        <v>4373</v>
      </c>
    </row>
    <row r="424" spans="1:13" ht="43.5">
      <c r="A424" s="7" t="s">
        <v>1872</v>
      </c>
      <c r="B424" t="s">
        <v>260</v>
      </c>
      <c r="C424" s="14" t="s">
        <v>4374</v>
      </c>
      <c r="D424" s="4">
        <v>45912</v>
      </c>
      <c r="E424" s="7" t="s">
        <v>69</v>
      </c>
      <c r="F424" s="20" t="s">
        <v>4375</v>
      </c>
      <c r="G424" s="62" t="s">
        <v>4053</v>
      </c>
      <c r="H424" s="7" t="s">
        <v>4054</v>
      </c>
      <c r="I424" s="5">
        <v>3342500</v>
      </c>
      <c r="J424" s="4">
        <v>45912</v>
      </c>
      <c r="K424" s="4">
        <v>45942</v>
      </c>
      <c r="L424" s="4" t="s">
        <v>26</v>
      </c>
      <c r="M424" s="61" t="s">
        <v>4376</v>
      </c>
    </row>
    <row r="425" spans="1:13" ht="43.5">
      <c r="A425" s="7" t="s">
        <v>2160</v>
      </c>
      <c r="B425" t="s">
        <v>260</v>
      </c>
      <c r="C425" s="14" t="s">
        <v>4377</v>
      </c>
      <c r="D425" s="4">
        <v>45922</v>
      </c>
      <c r="E425" s="7" t="s">
        <v>85</v>
      </c>
      <c r="F425" s="20" t="s">
        <v>4378</v>
      </c>
      <c r="G425" s="62" t="s">
        <v>4379</v>
      </c>
      <c r="H425" s="7" t="s">
        <v>4380</v>
      </c>
      <c r="I425" s="5">
        <v>4163250</v>
      </c>
      <c r="J425" s="4">
        <v>45922</v>
      </c>
      <c r="K425" s="4">
        <v>45937</v>
      </c>
      <c r="L425" s="4" t="s">
        <v>26</v>
      </c>
      <c r="M425" s="61" t="s">
        <v>4381</v>
      </c>
    </row>
    <row r="426" spans="1:13" ht="43.5">
      <c r="A426" s="7" t="s">
        <v>2005</v>
      </c>
      <c r="B426" t="s">
        <v>260</v>
      </c>
      <c r="C426" s="14" t="s">
        <v>4382</v>
      </c>
      <c r="D426" s="4">
        <v>45924</v>
      </c>
      <c r="E426" s="7" t="s">
        <v>85</v>
      </c>
      <c r="F426" s="20" t="s">
        <v>4383</v>
      </c>
      <c r="G426" s="63" t="s">
        <v>4384</v>
      </c>
      <c r="H426" s="7" t="s">
        <v>4385</v>
      </c>
      <c r="I426" s="5">
        <v>2200000</v>
      </c>
      <c r="J426" s="4">
        <v>45924</v>
      </c>
      <c r="K426" s="4">
        <v>45954</v>
      </c>
      <c r="L426" s="4" t="s">
        <v>26</v>
      </c>
      <c r="M426" s="61" t="s">
        <v>4386</v>
      </c>
    </row>
    <row r="427" spans="1:13" ht="43.5">
      <c r="A427" s="7" t="s">
        <v>1970</v>
      </c>
      <c r="B427" t="s">
        <v>260</v>
      </c>
      <c r="C427" s="14" t="s">
        <v>4387</v>
      </c>
      <c r="D427" s="4">
        <v>45930</v>
      </c>
      <c r="E427" s="7" t="s">
        <v>69</v>
      </c>
      <c r="F427" s="20" t="s">
        <v>4388</v>
      </c>
      <c r="G427" s="63" t="s">
        <v>4389</v>
      </c>
      <c r="H427" s="7" t="s">
        <v>2359</v>
      </c>
      <c r="I427" s="5">
        <v>1134000</v>
      </c>
      <c r="J427" s="4">
        <v>45930</v>
      </c>
      <c r="K427" s="4">
        <v>45951</v>
      </c>
      <c r="L427" s="4" t="s">
        <v>26</v>
      </c>
      <c r="M427" s="61" t="s">
        <v>4390</v>
      </c>
    </row>
    <row r="428" spans="1:13" ht="43.5">
      <c r="A428" s="7" t="s">
        <v>1970</v>
      </c>
      <c r="B428" t="s">
        <v>260</v>
      </c>
      <c r="C428" s="14" t="s">
        <v>4391</v>
      </c>
      <c r="D428" s="4">
        <v>45930</v>
      </c>
      <c r="E428" s="7" t="s">
        <v>85</v>
      </c>
      <c r="F428" s="20" t="s">
        <v>4392</v>
      </c>
      <c r="G428" s="63" t="s">
        <v>325</v>
      </c>
      <c r="H428" s="7" t="s">
        <v>326</v>
      </c>
      <c r="I428" s="5">
        <v>5885000</v>
      </c>
      <c r="J428" s="4">
        <v>45930</v>
      </c>
      <c r="K428" s="4">
        <v>45960</v>
      </c>
      <c r="L428" s="4" t="s">
        <v>26</v>
      </c>
      <c r="M428" s="61" t="s">
        <v>4393</v>
      </c>
    </row>
    <row r="429" spans="1:13" ht="43.5">
      <c r="A429" s="7" t="s">
        <v>2021</v>
      </c>
      <c r="B429" t="s">
        <v>260</v>
      </c>
      <c r="C429" s="14" t="s">
        <v>4394</v>
      </c>
      <c r="D429" s="4">
        <v>45933</v>
      </c>
      <c r="E429" s="7" t="s">
        <v>85</v>
      </c>
      <c r="F429" s="20" t="s">
        <v>4395</v>
      </c>
      <c r="G429" s="62" t="s">
        <v>2431</v>
      </c>
      <c r="H429" s="7" t="s">
        <v>2432</v>
      </c>
      <c r="I429" s="5">
        <v>2049168</v>
      </c>
      <c r="J429" s="4">
        <v>45937</v>
      </c>
      <c r="K429" s="4">
        <v>45946</v>
      </c>
      <c r="L429" s="4" t="s">
        <v>26</v>
      </c>
      <c r="M429" s="61" t="s">
        <v>4396</v>
      </c>
    </row>
    <row r="430" spans="1:13" ht="43.5">
      <c r="A430" s="7" t="s">
        <v>1940</v>
      </c>
      <c r="B430" t="s">
        <v>260</v>
      </c>
      <c r="C430" s="14" t="s">
        <v>4397</v>
      </c>
      <c r="D430" s="4">
        <v>45933</v>
      </c>
      <c r="E430" s="7" t="s">
        <v>20</v>
      </c>
      <c r="F430" s="20" t="s">
        <v>4398</v>
      </c>
      <c r="G430" s="62" t="s">
        <v>2408</v>
      </c>
      <c r="H430" s="7" t="s">
        <v>2409</v>
      </c>
      <c r="I430" s="5">
        <v>4760000</v>
      </c>
      <c r="J430" s="4">
        <v>45933</v>
      </c>
      <c r="K430" s="4">
        <v>45934</v>
      </c>
      <c r="L430" s="4" t="s">
        <v>26</v>
      </c>
      <c r="M430" s="61" t="s">
        <v>4399</v>
      </c>
    </row>
    <row r="431" spans="1:13" ht="43.5">
      <c r="A431" s="7" t="s">
        <v>1884</v>
      </c>
      <c r="B431" t="s">
        <v>19</v>
      </c>
      <c r="C431" s="14" t="s">
        <v>4400</v>
      </c>
      <c r="D431" s="4">
        <v>45938</v>
      </c>
      <c r="E431" s="7" t="s">
        <v>69</v>
      </c>
      <c r="F431" s="20" t="s">
        <v>4401</v>
      </c>
      <c r="G431" s="62" t="s">
        <v>4402</v>
      </c>
      <c r="H431" s="7" t="s">
        <v>4403</v>
      </c>
      <c r="I431" s="5">
        <v>10892000</v>
      </c>
      <c r="J431" s="4">
        <v>45953</v>
      </c>
      <c r="K431" s="4">
        <v>45960</v>
      </c>
      <c r="L431" s="4" t="s">
        <v>26</v>
      </c>
      <c r="M431" s="61" t="s">
        <v>4404</v>
      </c>
    </row>
    <row r="432" spans="1:13" ht="43.5">
      <c r="A432" s="7" t="s">
        <v>2160</v>
      </c>
      <c r="B432" t="s">
        <v>19</v>
      </c>
      <c r="C432" s="14" t="s">
        <v>4405</v>
      </c>
      <c r="D432" s="4">
        <v>45945</v>
      </c>
      <c r="E432" s="7" t="s">
        <v>85</v>
      </c>
      <c r="F432" s="20" t="s">
        <v>4406</v>
      </c>
      <c r="G432" s="62" t="s">
        <v>4407</v>
      </c>
      <c r="H432" s="7" t="s">
        <v>4408</v>
      </c>
      <c r="I432" s="5">
        <v>7140000</v>
      </c>
      <c r="J432" s="4">
        <v>45952</v>
      </c>
      <c r="K432" s="4">
        <v>45968</v>
      </c>
      <c r="L432" s="4" t="s">
        <v>26</v>
      </c>
      <c r="M432" s="61" t="s">
        <v>4409</v>
      </c>
    </row>
    <row r="433" spans="1:13" ht="43.5">
      <c r="A433" s="7" t="s">
        <v>1940</v>
      </c>
      <c r="B433" t="s">
        <v>19</v>
      </c>
      <c r="C433" s="14" t="s">
        <v>4410</v>
      </c>
      <c r="D433" s="4">
        <v>45946</v>
      </c>
      <c r="E433" s="7" t="s">
        <v>85</v>
      </c>
      <c r="F433" s="20" t="s">
        <v>4411</v>
      </c>
      <c r="G433" s="62" t="s">
        <v>4412</v>
      </c>
      <c r="H433" s="7" t="s">
        <v>4413</v>
      </c>
      <c r="I433" s="5">
        <v>12628325</v>
      </c>
      <c r="J433" s="4">
        <v>45946</v>
      </c>
      <c r="K433" s="4">
        <v>45956</v>
      </c>
      <c r="L433" s="4" t="s">
        <v>26</v>
      </c>
      <c r="M433" s="61" t="s">
        <v>4414</v>
      </c>
    </row>
    <row r="434" spans="1:13" ht="43.5">
      <c r="A434" s="7" t="s">
        <v>1952</v>
      </c>
      <c r="B434" t="s">
        <v>19</v>
      </c>
      <c r="C434" s="14" t="s">
        <v>4415</v>
      </c>
      <c r="D434" s="4">
        <v>45947</v>
      </c>
      <c r="E434" s="7" t="s">
        <v>85</v>
      </c>
      <c r="F434" s="20" t="s">
        <v>4416</v>
      </c>
      <c r="G434" s="62" t="s">
        <v>2265</v>
      </c>
      <c r="H434" s="7" t="s">
        <v>2266</v>
      </c>
      <c r="I434" s="5">
        <v>42133913</v>
      </c>
      <c r="J434" s="4">
        <v>45950</v>
      </c>
      <c r="K434" s="4">
        <v>46007</v>
      </c>
      <c r="L434" s="4" t="s">
        <v>26</v>
      </c>
      <c r="M434" s="61" t="s">
        <v>4417</v>
      </c>
    </row>
    <row r="435" spans="1:13" ht="43.5">
      <c r="A435" s="7" t="s">
        <v>1958</v>
      </c>
      <c r="B435" t="s">
        <v>260</v>
      </c>
      <c r="C435" s="14" t="s">
        <v>4418</v>
      </c>
      <c r="D435" s="4">
        <v>45945</v>
      </c>
      <c r="E435" s="7" t="s">
        <v>85</v>
      </c>
      <c r="F435" s="20" t="s">
        <v>4419</v>
      </c>
      <c r="G435" s="62" t="s">
        <v>2147</v>
      </c>
      <c r="H435" s="7" t="s">
        <v>4420</v>
      </c>
      <c r="I435" s="5">
        <v>2948750</v>
      </c>
      <c r="J435" s="4">
        <v>45945</v>
      </c>
      <c r="K435" s="4">
        <v>45953</v>
      </c>
      <c r="L435" s="4" t="s">
        <v>26</v>
      </c>
      <c r="M435" s="61" t="s">
        <v>4421</v>
      </c>
    </row>
    <row r="436" spans="1:13" ht="43.5">
      <c r="A436" s="7" t="s">
        <v>1970</v>
      </c>
      <c r="B436" t="s">
        <v>19</v>
      </c>
      <c r="C436" s="14" t="s">
        <v>4422</v>
      </c>
      <c r="D436" s="4">
        <v>45960</v>
      </c>
      <c r="E436" s="7" t="s">
        <v>69</v>
      </c>
      <c r="F436" s="20" t="s">
        <v>4423</v>
      </c>
      <c r="G436" s="63" t="s">
        <v>3825</v>
      </c>
      <c r="H436" s="7" t="s">
        <v>2019</v>
      </c>
      <c r="I436" s="5">
        <v>10250000</v>
      </c>
      <c r="J436" s="4">
        <v>45961</v>
      </c>
      <c r="K436" s="4">
        <v>45991</v>
      </c>
      <c r="L436" s="4" t="s">
        <v>26</v>
      </c>
      <c r="M436" s="61" t="s">
        <v>4424</v>
      </c>
    </row>
    <row r="437" spans="1:13" ht="57.95">
      <c r="A437" s="7" t="s">
        <v>1901</v>
      </c>
      <c r="B437" t="s">
        <v>19</v>
      </c>
      <c r="C437" s="14" t="s">
        <v>4425</v>
      </c>
      <c r="D437" s="4">
        <v>45958</v>
      </c>
      <c r="E437" s="7" t="s">
        <v>85</v>
      </c>
      <c r="F437" s="20" t="s">
        <v>4426</v>
      </c>
      <c r="G437" s="62" t="s">
        <v>4427</v>
      </c>
      <c r="H437" s="7" t="s">
        <v>4428</v>
      </c>
      <c r="I437" s="5">
        <v>10537450</v>
      </c>
      <c r="J437" s="4">
        <v>45958</v>
      </c>
      <c r="K437" s="4">
        <v>45988</v>
      </c>
      <c r="L437" s="4" t="s">
        <v>26</v>
      </c>
      <c r="M437" s="61" t="s">
        <v>4429</v>
      </c>
    </row>
    <row r="438" spans="1:13" ht="57.95">
      <c r="A438" s="7" t="s">
        <v>2021</v>
      </c>
      <c r="B438" t="s">
        <v>260</v>
      </c>
      <c r="C438" s="14" t="s">
        <v>4430</v>
      </c>
      <c r="D438" s="4">
        <v>45989</v>
      </c>
      <c r="E438" s="7" t="s">
        <v>85</v>
      </c>
      <c r="F438" s="20" t="s">
        <v>4431</v>
      </c>
      <c r="G438" s="62" t="s">
        <v>286</v>
      </c>
      <c r="H438" s="7" t="s">
        <v>4432</v>
      </c>
      <c r="I438" s="5">
        <v>2903600</v>
      </c>
      <c r="J438" s="4">
        <v>45971</v>
      </c>
      <c r="K438" s="4">
        <v>45975</v>
      </c>
      <c r="L438" s="4" t="s">
        <v>26</v>
      </c>
      <c r="M438" s="61" t="s">
        <v>4433</v>
      </c>
    </row>
    <row r="439" spans="1:13" ht="43.5">
      <c r="A439" s="7" t="s">
        <v>2015</v>
      </c>
      <c r="B439" t="s">
        <v>19</v>
      </c>
      <c r="C439" s="14" t="s">
        <v>4434</v>
      </c>
      <c r="D439" s="4">
        <v>45972</v>
      </c>
      <c r="E439" s="7" t="s">
        <v>69</v>
      </c>
      <c r="F439" s="20" t="s">
        <v>4435</v>
      </c>
      <c r="G439" s="63" t="s">
        <v>3825</v>
      </c>
      <c r="H439" s="7" t="s">
        <v>2019</v>
      </c>
      <c r="I439" s="5">
        <v>11650000</v>
      </c>
      <c r="J439" s="4">
        <v>45972</v>
      </c>
      <c r="K439" s="4">
        <v>45986</v>
      </c>
      <c r="L439" s="4" t="s">
        <v>26</v>
      </c>
      <c r="M439" s="61" t="s">
        <v>4436</v>
      </c>
    </row>
    <row r="440" spans="1:13" ht="57.95">
      <c r="A440" s="7" t="s">
        <v>1940</v>
      </c>
      <c r="B440" t="s">
        <v>19</v>
      </c>
      <c r="C440" s="14" t="s">
        <v>4437</v>
      </c>
      <c r="D440" s="4">
        <v>45975</v>
      </c>
      <c r="E440" s="7" t="s">
        <v>69</v>
      </c>
      <c r="F440" s="20" t="s">
        <v>4438</v>
      </c>
      <c r="G440" s="62" t="s">
        <v>2371</v>
      </c>
      <c r="H440" s="7" t="s">
        <v>2372</v>
      </c>
      <c r="I440" s="5">
        <v>62935041</v>
      </c>
      <c r="J440" s="4">
        <v>45975</v>
      </c>
      <c r="K440" s="4">
        <v>46007</v>
      </c>
      <c r="L440" s="4" t="s">
        <v>26</v>
      </c>
      <c r="M440" s="61" t="s">
        <v>4439</v>
      </c>
    </row>
    <row r="441" spans="1:13" ht="57.95">
      <c r="A441" s="7" t="s">
        <v>1940</v>
      </c>
      <c r="B441" t="s">
        <v>19</v>
      </c>
      <c r="C441" s="14" t="s">
        <v>4440</v>
      </c>
      <c r="D441" s="4">
        <v>45985</v>
      </c>
      <c r="E441" s="7" t="s">
        <v>69</v>
      </c>
      <c r="F441" s="20" t="s">
        <v>4441</v>
      </c>
      <c r="G441" s="63" t="s">
        <v>4442</v>
      </c>
      <c r="H441" s="7" t="s">
        <v>4443</v>
      </c>
      <c r="I441" s="5">
        <v>14089600</v>
      </c>
      <c r="J441" s="4">
        <v>45986</v>
      </c>
      <c r="K441" s="4">
        <v>46001</v>
      </c>
      <c r="L441" s="4" t="s">
        <v>26</v>
      </c>
      <c r="M441" s="61" t="s">
        <v>4444</v>
      </c>
    </row>
    <row r="442" spans="1:13" ht="57.95">
      <c r="A442" s="7" t="s">
        <v>1907</v>
      </c>
      <c r="B442" t="s">
        <v>260</v>
      </c>
      <c r="C442" s="14" t="s">
        <v>4445</v>
      </c>
      <c r="D442" s="4">
        <v>45985</v>
      </c>
      <c r="E442" s="7" t="s">
        <v>20</v>
      </c>
      <c r="F442" s="20" t="s">
        <v>4446</v>
      </c>
      <c r="G442" s="63" t="s">
        <v>3948</v>
      </c>
      <c r="H442" s="7" t="s">
        <v>2405</v>
      </c>
      <c r="I442" s="5">
        <v>2700000</v>
      </c>
      <c r="J442" s="4">
        <v>45986</v>
      </c>
      <c r="K442" s="4">
        <v>45986</v>
      </c>
      <c r="L442" s="4" t="s">
        <v>26</v>
      </c>
      <c r="M442" s="61" t="s">
        <v>4447</v>
      </c>
    </row>
    <row r="443" spans="1:13" ht="57.95">
      <c r="A443" s="7" t="s">
        <v>2235</v>
      </c>
      <c r="B443" t="s">
        <v>260</v>
      </c>
      <c r="C443" s="14" t="s">
        <v>4448</v>
      </c>
      <c r="D443" s="4">
        <v>45972</v>
      </c>
      <c r="E443" s="7" t="s">
        <v>85</v>
      </c>
      <c r="F443" s="20" t="s">
        <v>4449</v>
      </c>
      <c r="G443" s="62" t="s">
        <v>4450</v>
      </c>
      <c r="H443" s="7" t="s">
        <v>4451</v>
      </c>
      <c r="I443" s="5">
        <v>2856000</v>
      </c>
      <c r="J443" s="4">
        <v>45972</v>
      </c>
      <c r="K443" s="4">
        <v>46022</v>
      </c>
      <c r="L443" s="4" t="s">
        <v>26</v>
      </c>
      <c r="M443" s="61" t="s">
        <v>4452</v>
      </c>
    </row>
    <row r="444" spans="1:13" ht="57.95">
      <c r="A444" s="7" t="s">
        <v>3853</v>
      </c>
      <c r="B444" t="s">
        <v>19</v>
      </c>
      <c r="C444" s="14" t="s">
        <v>4453</v>
      </c>
      <c r="D444" s="4">
        <v>45986</v>
      </c>
      <c r="E444" s="7" t="s">
        <v>85</v>
      </c>
      <c r="F444" s="20" t="s">
        <v>4454</v>
      </c>
      <c r="G444" s="62" t="s">
        <v>4192</v>
      </c>
      <c r="H444" s="7" t="s">
        <v>4193</v>
      </c>
      <c r="I444" s="5">
        <v>8800050</v>
      </c>
      <c r="J444" s="4">
        <v>45986</v>
      </c>
      <c r="K444" s="4">
        <v>45996</v>
      </c>
      <c r="L444" s="4" t="s">
        <v>26</v>
      </c>
      <c r="M444" s="61" t="s">
        <v>4455</v>
      </c>
    </row>
    <row r="445" spans="1:13" ht="57.95">
      <c r="A445" s="7" t="s">
        <v>2036</v>
      </c>
      <c r="B445" t="s">
        <v>260</v>
      </c>
      <c r="C445" s="14" t="s">
        <v>4456</v>
      </c>
      <c r="D445" s="4">
        <v>45986</v>
      </c>
      <c r="E445" s="7" t="s">
        <v>20</v>
      </c>
      <c r="F445" s="20" t="s">
        <v>4457</v>
      </c>
      <c r="G445" s="63" t="s">
        <v>488</v>
      </c>
      <c r="H445" s="7" t="s">
        <v>4182</v>
      </c>
      <c r="I445" s="5">
        <v>1700000</v>
      </c>
      <c r="J445" s="4">
        <v>45989</v>
      </c>
      <c r="K445" s="4">
        <v>45989</v>
      </c>
      <c r="L445" s="4" t="s">
        <v>26</v>
      </c>
      <c r="M445" s="61" t="s">
        <v>4458</v>
      </c>
    </row>
    <row r="446" spans="1:13" ht="57.95">
      <c r="A446" s="7" t="s">
        <v>1901</v>
      </c>
      <c r="B446" t="s">
        <v>260</v>
      </c>
      <c r="C446" s="14" t="s">
        <v>4459</v>
      </c>
      <c r="D446" s="4">
        <v>45986</v>
      </c>
      <c r="E446" s="7" t="s">
        <v>20</v>
      </c>
      <c r="F446" s="20" t="s">
        <v>4460</v>
      </c>
      <c r="G446" s="62" t="s">
        <v>4461</v>
      </c>
      <c r="H446" s="7" t="s">
        <v>4462</v>
      </c>
      <c r="I446" s="5">
        <v>3708278</v>
      </c>
      <c r="J446" s="4">
        <v>45987</v>
      </c>
      <c r="K446" s="4">
        <v>45987</v>
      </c>
      <c r="L446" s="4" t="s">
        <v>26</v>
      </c>
      <c r="M446" s="61" t="s">
        <v>4463</v>
      </c>
    </row>
    <row r="447" spans="1:13" ht="57.95">
      <c r="A447" s="7" t="s">
        <v>117</v>
      </c>
      <c r="B447" t="s">
        <v>19</v>
      </c>
      <c r="C447" s="14" t="s">
        <v>4464</v>
      </c>
      <c r="D447" s="4">
        <v>45986</v>
      </c>
      <c r="E447" s="7" t="s">
        <v>69</v>
      </c>
      <c r="F447" s="20" t="s">
        <v>4465</v>
      </c>
      <c r="G447" s="63" t="s">
        <v>4466</v>
      </c>
      <c r="H447" s="7" t="s">
        <v>4467</v>
      </c>
      <c r="I447" s="5">
        <v>9100000</v>
      </c>
      <c r="J447" s="4">
        <v>45992</v>
      </c>
      <c r="K447" s="4">
        <v>46022</v>
      </c>
      <c r="L447" s="4" t="s">
        <v>26</v>
      </c>
      <c r="M447" s="61" t="s">
        <v>4468</v>
      </c>
    </row>
    <row r="448" spans="1:13" ht="57.95">
      <c r="A448" s="7" t="s">
        <v>117</v>
      </c>
      <c r="B448" t="s">
        <v>19</v>
      </c>
      <c r="C448" s="14" t="s">
        <v>4469</v>
      </c>
      <c r="D448" s="4">
        <v>45986</v>
      </c>
      <c r="E448" s="7" t="s">
        <v>85</v>
      </c>
      <c r="F448" s="20" t="s">
        <v>4470</v>
      </c>
      <c r="G448" s="63" t="s">
        <v>4471</v>
      </c>
      <c r="H448" s="7" t="s">
        <v>2301</v>
      </c>
      <c r="I448" s="5">
        <v>31061000</v>
      </c>
      <c r="J448" s="4">
        <v>46000</v>
      </c>
      <c r="K448" s="4">
        <v>46021</v>
      </c>
      <c r="L448" s="4" t="s">
        <v>26</v>
      </c>
      <c r="M448" s="61" t="s">
        <v>4472</v>
      </c>
    </row>
    <row r="449" spans="1:13" ht="57.95">
      <c r="A449" s="7" t="s">
        <v>1940</v>
      </c>
      <c r="B449" t="s">
        <v>19</v>
      </c>
      <c r="C449" s="14" t="s">
        <v>4473</v>
      </c>
      <c r="D449" s="4">
        <v>45987</v>
      </c>
      <c r="E449" s="7" t="s">
        <v>20</v>
      </c>
      <c r="F449" s="20" t="s">
        <v>4474</v>
      </c>
      <c r="G449" s="62" t="s">
        <v>4475</v>
      </c>
      <c r="H449" s="7" t="s">
        <v>4476</v>
      </c>
      <c r="I449" s="5">
        <v>9518000</v>
      </c>
      <c r="J449" s="4">
        <v>45988</v>
      </c>
      <c r="K449" s="4">
        <v>45989</v>
      </c>
      <c r="L449" s="4" t="s">
        <v>26</v>
      </c>
      <c r="M449" s="61" t="s">
        <v>4477</v>
      </c>
    </row>
    <row r="450" spans="1:13" ht="57.95">
      <c r="A450" s="7" t="s">
        <v>1940</v>
      </c>
      <c r="B450" t="s">
        <v>19</v>
      </c>
      <c r="C450" s="14" t="s">
        <v>4478</v>
      </c>
      <c r="D450" s="4">
        <v>45987</v>
      </c>
      <c r="E450" s="7" t="s">
        <v>69</v>
      </c>
      <c r="F450" s="20" t="s">
        <v>4479</v>
      </c>
      <c r="G450" s="62" t="s">
        <v>1943</v>
      </c>
      <c r="H450" s="7" t="s">
        <v>1944</v>
      </c>
      <c r="I450" s="5">
        <v>18763920</v>
      </c>
      <c r="J450" s="4">
        <v>45987</v>
      </c>
      <c r="K450" s="4">
        <v>46017</v>
      </c>
      <c r="L450" s="4" t="s">
        <v>26</v>
      </c>
      <c r="M450" s="61" t="s">
        <v>4480</v>
      </c>
    </row>
    <row r="451" spans="1:13" ht="57.95">
      <c r="A451" s="7" t="s">
        <v>3925</v>
      </c>
      <c r="B451" t="s">
        <v>260</v>
      </c>
      <c r="C451" s="14" t="s">
        <v>4481</v>
      </c>
      <c r="D451" s="4">
        <v>45987</v>
      </c>
      <c r="E451" s="7" t="s">
        <v>20</v>
      </c>
      <c r="F451" s="20" t="s">
        <v>4482</v>
      </c>
      <c r="G451" s="62" t="s">
        <v>4483</v>
      </c>
      <c r="H451" s="7" t="s">
        <v>4484</v>
      </c>
      <c r="I451" s="5">
        <v>3500000</v>
      </c>
      <c r="J451" s="4">
        <v>45989</v>
      </c>
      <c r="K451" s="4">
        <v>45989</v>
      </c>
      <c r="L451" s="4" t="s">
        <v>26</v>
      </c>
      <c r="M451" s="61" t="s">
        <v>4485</v>
      </c>
    </row>
    <row r="452" spans="1:13" ht="57.95">
      <c r="A452" s="7" t="s">
        <v>3925</v>
      </c>
      <c r="B452" t="s">
        <v>19</v>
      </c>
      <c r="C452" s="14" t="s">
        <v>4486</v>
      </c>
      <c r="D452" s="4">
        <v>45988</v>
      </c>
      <c r="E452" s="7" t="s">
        <v>85</v>
      </c>
      <c r="F452" s="20" t="s">
        <v>4487</v>
      </c>
      <c r="G452" s="63" t="s">
        <v>281</v>
      </c>
      <c r="H452" s="7" t="s">
        <v>282</v>
      </c>
      <c r="I452" s="5">
        <v>71000000</v>
      </c>
      <c r="J452" s="4">
        <v>45989</v>
      </c>
      <c r="K452" s="4">
        <v>46009</v>
      </c>
      <c r="L452" s="4" t="s">
        <v>26</v>
      </c>
      <c r="M452" s="61" t="s">
        <v>4488</v>
      </c>
    </row>
    <row r="453" spans="1:13" ht="57.95">
      <c r="A453" s="7" t="s">
        <v>1872</v>
      </c>
      <c r="B453" t="s">
        <v>260</v>
      </c>
      <c r="C453" s="14" t="s">
        <v>4489</v>
      </c>
      <c r="D453" s="4">
        <v>45988</v>
      </c>
      <c r="E453" s="7" t="s">
        <v>20</v>
      </c>
      <c r="F453" s="20" t="s">
        <v>4490</v>
      </c>
      <c r="G453" s="62" t="s">
        <v>4491</v>
      </c>
      <c r="H453" s="7" t="s">
        <v>4492</v>
      </c>
      <c r="I453" s="5">
        <v>3927000</v>
      </c>
      <c r="J453" s="4">
        <v>46003</v>
      </c>
      <c r="K453" s="4">
        <v>46003</v>
      </c>
      <c r="L453" s="4" t="s">
        <v>26</v>
      </c>
      <c r="M453" s="61" t="s">
        <v>4493</v>
      </c>
    </row>
    <row r="454" spans="1:13" ht="57.95">
      <c r="A454" s="7" t="s">
        <v>2021</v>
      </c>
      <c r="B454" t="s">
        <v>260</v>
      </c>
      <c r="C454" s="14" t="s">
        <v>4494</v>
      </c>
      <c r="D454" s="4">
        <v>45989</v>
      </c>
      <c r="E454" s="7" t="s">
        <v>85</v>
      </c>
      <c r="F454" s="20" t="s">
        <v>4495</v>
      </c>
      <c r="G454" s="62" t="s">
        <v>4496</v>
      </c>
      <c r="H454" s="7" t="s">
        <v>4497</v>
      </c>
      <c r="I454" s="5">
        <v>2700000</v>
      </c>
      <c r="J454" s="4">
        <v>45990</v>
      </c>
      <c r="K454" s="4">
        <v>45996</v>
      </c>
      <c r="L454" s="4" t="s">
        <v>26</v>
      </c>
      <c r="M454" s="61" t="s">
        <v>4498</v>
      </c>
    </row>
    <row r="455" spans="1:13" ht="65.45">
      <c r="A455" s="7" t="s">
        <v>117</v>
      </c>
      <c r="B455" t="s">
        <v>260</v>
      </c>
      <c r="C455" s="14" t="s">
        <v>4499</v>
      </c>
      <c r="D455" s="4">
        <v>45989</v>
      </c>
      <c r="E455" s="7" t="s">
        <v>20</v>
      </c>
      <c r="F455" s="20" t="s">
        <v>4500</v>
      </c>
      <c r="G455" s="63" t="s">
        <v>442</v>
      </c>
      <c r="H455" s="7" t="s">
        <v>443</v>
      </c>
      <c r="I455" s="5">
        <v>1800000</v>
      </c>
      <c r="J455" s="4">
        <v>45992</v>
      </c>
      <c r="K455" s="4">
        <v>45992</v>
      </c>
      <c r="L455" s="4" t="s">
        <v>26</v>
      </c>
      <c r="M455" s="61" t="s">
        <v>4501</v>
      </c>
    </row>
    <row r="456" spans="1:13" ht="57.95">
      <c r="A456" s="7" t="s">
        <v>1981</v>
      </c>
      <c r="B456" t="s">
        <v>260</v>
      </c>
      <c r="C456" s="14" t="s">
        <v>4502</v>
      </c>
      <c r="D456" s="4">
        <v>45992</v>
      </c>
      <c r="E456" s="7" t="s">
        <v>20</v>
      </c>
      <c r="F456" s="20" t="s">
        <v>4503</v>
      </c>
      <c r="G456" s="63" t="s">
        <v>4504</v>
      </c>
      <c r="H456" s="7" t="s">
        <v>4505</v>
      </c>
      <c r="I456" s="5">
        <v>3300000</v>
      </c>
      <c r="J456" s="4">
        <v>46003</v>
      </c>
      <c r="K456" s="4">
        <v>46003</v>
      </c>
      <c r="L456" s="4" t="s">
        <v>26</v>
      </c>
      <c r="M456" s="61" t="s">
        <v>4506</v>
      </c>
    </row>
    <row r="457" spans="1:13" ht="65.45">
      <c r="A457" s="7" t="s">
        <v>117</v>
      </c>
      <c r="B457" t="s">
        <v>260</v>
      </c>
      <c r="C457" s="14" t="s">
        <v>4507</v>
      </c>
      <c r="D457" s="4">
        <v>45989</v>
      </c>
      <c r="E457" s="7" t="s">
        <v>20</v>
      </c>
      <c r="F457" s="20" t="s">
        <v>4508</v>
      </c>
      <c r="G457" s="63" t="s">
        <v>442</v>
      </c>
      <c r="H457" s="7" t="s">
        <v>443</v>
      </c>
      <c r="I457" s="5">
        <v>1200000</v>
      </c>
      <c r="J457" s="4">
        <v>46003</v>
      </c>
      <c r="K457" s="4">
        <v>46003</v>
      </c>
      <c r="L457" s="4" t="s">
        <v>26</v>
      </c>
      <c r="M457" s="61" t="s">
        <v>4509</v>
      </c>
    </row>
    <row r="458" spans="1:13" ht="57.95">
      <c r="A458" s="7" t="s">
        <v>1981</v>
      </c>
      <c r="B458" t="s">
        <v>260</v>
      </c>
      <c r="C458" s="14" t="s">
        <v>4510</v>
      </c>
      <c r="D458" s="4">
        <v>45992</v>
      </c>
      <c r="E458" s="7" t="s">
        <v>20</v>
      </c>
      <c r="F458" s="20" t="s">
        <v>4511</v>
      </c>
      <c r="G458" s="63" t="s">
        <v>4504</v>
      </c>
      <c r="H458" s="7" t="s">
        <v>4505</v>
      </c>
      <c r="I458" s="5">
        <v>4500000</v>
      </c>
      <c r="J458" s="4">
        <v>45995</v>
      </c>
      <c r="K458" s="4">
        <v>45995</v>
      </c>
      <c r="L458" s="4" t="s">
        <v>26</v>
      </c>
      <c r="M458" s="61" t="s">
        <v>4512</v>
      </c>
    </row>
    <row r="459" spans="1:13" ht="57.95">
      <c r="A459" s="7" t="s">
        <v>1964</v>
      </c>
      <c r="B459" t="s">
        <v>260</v>
      </c>
      <c r="C459" s="14" t="s">
        <v>4513</v>
      </c>
      <c r="D459" s="4">
        <v>45989</v>
      </c>
      <c r="E459" s="7" t="s">
        <v>85</v>
      </c>
      <c r="F459" s="20" t="s">
        <v>4514</v>
      </c>
      <c r="G459" s="63" t="s">
        <v>4515</v>
      </c>
      <c r="H459" s="7" t="s">
        <v>4516</v>
      </c>
      <c r="I459" s="5">
        <v>2618000</v>
      </c>
      <c r="J459" s="4">
        <v>45989</v>
      </c>
      <c r="K459" s="4">
        <v>46019</v>
      </c>
      <c r="L459" s="4" t="s">
        <v>26</v>
      </c>
      <c r="M459" s="61" t="s">
        <v>4517</v>
      </c>
    </row>
    <row r="460" spans="1:13" ht="57.95">
      <c r="A460" s="7" t="s">
        <v>1878</v>
      </c>
      <c r="B460" t="s">
        <v>260</v>
      </c>
      <c r="C460" s="14" t="s">
        <v>4518</v>
      </c>
      <c r="D460" s="4">
        <v>45989</v>
      </c>
      <c r="E460" s="7" t="s">
        <v>85</v>
      </c>
      <c r="F460" s="20" t="s">
        <v>4519</v>
      </c>
      <c r="G460" s="62" t="s">
        <v>2677</v>
      </c>
      <c r="H460" s="7" t="s">
        <v>4520</v>
      </c>
      <c r="I460" s="5">
        <v>3153500</v>
      </c>
      <c r="J460" s="4">
        <v>45989</v>
      </c>
      <c r="K460" s="4">
        <v>46022</v>
      </c>
      <c r="L460" s="4" t="s">
        <v>26</v>
      </c>
      <c r="M460" s="61" t="s">
        <v>4521</v>
      </c>
    </row>
    <row r="461" spans="1:13" ht="57.95">
      <c r="A461" s="7" t="s">
        <v>1872</v>
      </c>
      <c r="B461" t="s">
        <v>260</v>
      </c>
      <c r="C461" s="14" t="s">
        <v>4522</v>
      </c>
      <c r="D461" s="4">
        <v>45992</v>
      </c>
      <c r="E461" s="7" t="s">
        <v>20</v>
      </c>
      <c r="F461" s="20" t="s">
        <v>4523</v>
      </c>
      <c r="G461" s="62" t="s">
        <v>4524</v>
      </c>
      <c r="H461" s="7" t="s">
        <v>4525</v>
      </c>
      <c r="I461" s="5">
        <v>4500000</v>
      </c>
      <c r="J461" s="4">
        <v>45994</v>
      </c>
      <c r="K461" s="4">
        <v>45994</v>
      </c>
      <c r="L461" s="4" t="s">
        <v>26</v>
      </c>
      <c r="M461" s="61" t="s">
        <v>4526</v>
      </c>
    </row>
    <row r="462" spans="1:13" ht="57.95">
      <c r="A462" s="7" t="s">
        <v>3853</v>
      </c>
      <c r="B462" t="s">
        <v>19</v>
      </c>
      <c r="C462" s="14" t="s">
        <v>4527</v>
      </c>
      <c r="D462" s="4">
        <v>45992</v>
      </c>
      <c r="E462" s="7" t="s">
        <v>69</v>
      </c>
      <c r="F462" s="20" t="s">
        <v>4528</v>
      </c>
      <c r="G462" s="62" t="s">
        <v>369</v>
      </c>
      <c r="H462" s="7" t="s">
        <v>2177</v>
      </c>
      <c r="I462" s="5">
        <v>8030000</v>
      </c>
      <c r="J462" s="4">
        <v>45992</v>
      </c>
      <c r="K462" s="4">
        <v>46007</v>
      </c>
      <c r="L462" s="4" t="s">
        <v>26</v>
      </c>
      <c r="M462" s="61" t="s">
        <v>4529</v>
      </c>
    </row>
    <row r="463" spans="1:13" ht="57.95">
      <c r="A463" s="7" t="s">
        <v>1946</v>
      </c>
      <c r="B463" t="s">
        <v>260</v>
      </c>
      <c r="C463" s="14" t="s">
        <v>4530</v>
      </c>
      <c r="D463" s="4">
        <v>45992</v>
      </c>
      <c r="E463" s="7" t="s">
        <v>20</v>
      </c>
      <c r="F463" s="20" t="s">
        <v>4531</v>
      </c>
      <c r="G463" s="63" t="s">
        <v>4031</v>
      </c>
      <c r="H463" s="7" t="s">
        <v>4032</v>
      </c>
      <c r="I463" s="5">
        <v>4410000</v>
      </c>
      <c r="J463" s="4">
        <v>45992</v>
      </c>
      <c r="K463" s="4">
        <v>45992</v>
      </c>
      <c r="L463" s="4" t="s">
        <v>26</v>
      </c>
      <c r="M463" s="61" t="s">
        <v>4532</v>
      </c>
    </row>
    <row r="464" spans="1:13" ht="57.95">
      <c r="A464" s="7" t="s">
        <v>2015</v>
      </c>
      <c r="B464" t="s">
        <v>260</v>
      </c>
      <c r="C464" s="14" t="s">
        <v>4533</v>
      </c>
      <c r="D464" s="4">
        <v>45985</v>
      </c>
      <c r="E464" s="7" t="s">
        <v>85</v>
      </c>
      <c r="F464" s="20" t="s">
        <v>4534</v>
      </c>
      <c r="G464" s="63" t="s">
        <v>3825</v>
      </c>
      <c r="H464" s="7" t="s">
        <v>2019</v>
      </c>
      <c r="I464" s="5">
        <v>407715</v>
      </c>
      <c r="J464" s="4">
        <v>45986</v>
      </c>
      <c r="K464" s="4">
        <v>45986</v>
      </c>
      <c r="L464" s="4" t="s">
        <v>26</v>
      </c>
      <c r="M464" s="61" t="s">
        <v>4535</v>
      </c>
    </row>
    <row r="465" spans="1:13" ht="57.95">
      <c r="A465" s="7" t="s">
        <v>1878</v>
      </c>
      <c r="B465" t="s">
        <v>19</v>
      </c>
      <c r="C465" s="14" t="s">
        <v>4536</v>
      </c>
      <c r="D465" s="4">
        <v>45993</v>
      </c>
      <c r="E465" s="7" t="s">
        <v>20</v>
      </c>
      <c r="F465" s="20" t="s">
        <v>4537</v>
      </c>
      <c r="G465" s="62" t="s">
        <v>4319</v>
      </c>
      <c r="H465" s="7" t="s">
        <v>4538</v>
      </c>
      <c r="I465" s="5">
        <v>10692000</v>
      </c>
      <c r="J465" s="4">
        <v>45994</v>
      </c>
      <c r="K465" s="4">
        <v>45994</v>
      </c>
      <c r="L465" s="4" t="s">
        <v>26</v>
      </c>
      <c r="M465" s="61" t="s">
        <v>4539</v>
      </c>
    </row>
    <row r="466" spans="1:13" ht="57.95">
      <c r="A466" s="7" t="s">
        <v>1940</v>
      </c>
      <c r="B466" t="s">
        <v>19</v>
      </c>
      <c r="C466" s="14" t="s">
        <v>4540</v>
      </c>
      <c r="D466" s="4">
        <v>45993</v>
      </c>
      <c r="E466" s="7" t="s">
        <v>69</v>
      </c>
      <c r="F466" s="20" t="s">
        <v>4541</v>
      </c>
      <c r="G466" s="63" t="s">
        <v>4542</v>
      </c>
      <c r="H466" s="7" t="s">
        <v>4543</v>
      </c>
      <c r="I466" s="5">
        <v>57032561</v>
      </c>
      <c r="J466" s="4">
        <v>45993</v>
      </c>
      <c r="K466" s="4">
        <v>46021</v>
      </c>
      <c r="L466" s="4" t="s">
        <v>26</v>
      </c>
      <c r="M466" s="61" t="s">
        <v>4544</v>
      </c>
    </row>
    <row r="467" spans="1:13" ht="57.95">
      <c r="A467" s="7" t="s">
        <v>1934</v>
      </c>
      <c r="B467" t="s">
        <v>260</v>
      </c>
      <c r="C467" s="14" t="s">
        <v>4545</v>
      </c>
      <c r="D467" s="4">
        <v>45993</v>
      </c>
      <c r="E467" s="7" t="s">
        <v>20</v>
      </c>
      <c r="F467" s="20" t="s">
        <v>4546</v>
      </c>
      <c r="G467" s="62" t="s">
        <v>4547</v>
      </c>
      <c r="H467" s="7" t="s">
        <v>4548</v>
      </c>
      <c r="I467" s="5">
        <v>4500000</v>
      </c>
      <c r="J467" s="4">
        <v>45994</v>
      </c>
      <c r="K467" s="4">
        <v>45994</v>
      </c>
      <c r="L467" s="4" t="s">
        <v>26</v>
      </c>
      <c r="M467" s="61" t="s">
        <v>4549</v>
      </c>
    </row>
    <row r="468" spans="1:13" ht="57.95">
      <c r="A468" s="7" t="s">
        <v>3853</v>
      </c>
      <c r="B468" t="s">
        <v>19</v>
      </c>
      <c r="C468" s="14" t="s">
        <v>4550</v>
      </c>
      <c r="D468" s="4">
        <v>45993</v>
      </c>
      <c r="E468" s="7" t="s">
        <v>85</v>
      </c>
      <c r="F468" s="20" t="s">
        <v>4551</v>
      </c>
      <c r="G468" s="63" t="s">
        <v>4552</v>
      </c>
      <c r="H468" s="7" t="s">
        <v>4553</v>
      </c>
      <c r="I468" s="5">
        <v>70648085</v>
      </c>
      <c r="J468" s="4">
        <v>45995</v>
      </c>
      <c r="K468" s="4">
        <v>46040</v>
      </c>
      <c r="L468" s="4" t="s">
        <v>26</v>
      </c>
      <c r="M468" s="61" t="s">
        <v>4554</v>
      </c>
    </row>
    <row r="469" spans="1:13" ht="57.95">
      <c r="A469" s="7" t="s">
        <v>1970</v>
      </c>
      <c r="B469" t="s">
        <v>260</v>
      </c>
      <c r="C469" s="14" t="s">
        <v>4555</v>
      </c>
      <c r="D469" s="4">
        <v>45993</v>
      </c>
      <c r="E469" s="7" t="s">
        <v>20</v>
      </c>
      <c r="F469" s="20" t="s">
        <v>4556</v>
      </c>
      <c r="G469" s="62" t="s">
        <v>4557</v>
      </c>
      <c r="H469" s="7" t="s">
        <v>4558</v>
      </c>
      <c r="I469" s="5">
        <v>4215145</v>
      </c>
      <c r="J469" s="4">
        <v>45994</v>
      </c>
      <c r="K469" s="4">
        <v>46001</v>
      </c>
      <c r="L469" s="4" t="s">
        <v>26</v>
      </c>
      <c r="M469" s="61" t="s">
        <v>4549</v>
      </c>
    </row>
    <row r="470" spans="1:13" ht="57.95">
      <c r="A470" s="7" t="s">
        <v>2160</v>
      </c>
      <c r="B470" t="s">
        <v>260</v>
      </c>
      <c r="C470" s="14" t="s">
        <v>4559</v>
      </c>
      <c r="D470" s="4">
        <v>45993</v>
      </c>
      <c r="E470" s="7" t="s">
        <v>20</v>
      </c>
      <c r="F470" s="20" t="s">
        <v>4556</v>
      </c>
      <c r="G470" s="63" t="s">
        <v>4560</v>
      </c>
      <c r="H470" s="7" t="s">
        <v>4561</v>
      </c>
      <c r="I470" s="5">
        <v>2142000</v>
      </c>
      <c r="J470" s="4">
        <v>45995</v>
      </c>
      <c r="K470" s="4">
        <v>45995</v>
      </c>
      <c r="L470" s="4" t="s">
        <v>26</v>
      </c>
      <c r="M470" s="61" t="s">
        <v>4562</v>
      </c>
    </row>
    <row r="471" spans="1:13" ht="57.95">
      <c r="A471" s="7" t="s">
        <v>1952</v>
      </c>
      <c r="B471" t="s">
        <v>19</v>
      </c>
      <c r="C471" s="14" t="s">
        <v>4563</v>
      </c>
      <c r="D471" s="4">
        <v>45994</v>
      </c>
      <c r="E471" s="7" t="s">
        <v>20</v>
      </c>
      <c r="F471" s="20" t="s">
        <v>4564</v>
      </c>
      <c r="G471" s="62" t="s">
        <v>4565</v>
      </c>
      <c r="H471" s="7" t="s">
        <v>4566</v>
      </c>
      <c r="I471" s="5">
        <v>10700000</v>
      </c>
      <c r="J471" s="4">
        <v>45995</v>
      </c>
      <c r="K471" s="4">
        <v>45995</v>
      </c>
      <c r="L471" s="4" t="s">
        <v>26</v>
      </c>
      <c r="M471" s="61" t="s">
        <v>4567</v>
      </c>
    </row>
    <row r="472" spans="1:13" ht="57.95">
      <c r="A472" s="7" t="s">
        <v>2021</v>
      </c>
      <c r="B472" t="s">
        <v>260</v>
      </c>
      <c r="C472" s="14" t="s">
        <v>4568</v>
      </c>
      <c r="D472" s="4">
        <v>45994</v>
      </c>
      <c r="E472" s="7" t="s">
        <v>20</v>
      </c>
      <c r="F472" s="20" t="s">
        <v>4569</v>
      </c>
      <c r="G472" s="62" t="s">
        <v>4570</v>
      </c>
      <c r="H472" s="7" t="s">
        <v>4571</v>
      </c>
      <c r="I472" s="5">
        <v>3650504</v>
      </c>
      <c r="J472" s="4">
        <v>45995</v>
      </c>
      <c r="K472" s="4">
        <v>45995</v>
      </c>
      <c r="L472" s="4" t="s">
        <v>26</v>
      </c>
      <c r="M472" s="61" t="s">
        <v>4572</v>
      </c>
    </row>
    <row r="473" spans="1:13" ht="57.95">
      <c r="A473" s="7" t="s">
        <v>2117</v>
      </c>
      <c r="B473" t="s">
        <v>260</v>
      </c>
      <c r="C473" s="14" t="s">
        <v>4573</v>
      </c>
      <c r="D473" s="4">
        <v>45994</v>
      </c>
      <c r="E473" s="7" t="s">
        <v>20</v>
      </c>
      <c r="F473" s="20" t="s">
        <v>4574</v>
      </c>
      <c r="G473" s="62" t="s">
        <v>3997</v>
      </c>
      <c r="H473" s="7" t="s">
        <v>4575</v>
      </c>
      <c r="I473" s="5">
        <v>4497500</v>
      </c>
      <c r="J473" s="4">
        <v>45995</v>
      </c>
      <c r="K473" s="4">
        <v>45995</v>
      </c>
      <c r="L473" s="4" t="s">
        <v>26</v>
      </c>
      <c r="M473" s="61" t="s">
        <v>4576</v>
      </c>
    </row>
    <row r="474" spans="1:13" ht="57.95">
      <c r="A474" s="7" t="s">
        <v>1964</v>
      </c>
      <c r="B474" t="s">
        <v>260</v>
      </c>
      <c r="C474" s="14" t="s">
        <v>4577</v>
      </c>
      <c r="D474" s="4">
        <v>45994</v>
      </c>
      <c r="E474" s="7" t="s">
        <v>20</v>
      </c>
      <c r="F474" s="20" t="s">
        <v>4578</v>
      </c>
      <c r="G474" s="63" t="s">
        <v>4579</v>
      </c>
      <c r="H474" s="7" t="s">
        <v>4580</v>
      </c>
      <c r="I474" s="5">
        <v>1200000</v>
      </c>
      <c r="J474" s="4">
        <v>45994</v>
      </c>
      <c r="K474" s="4">
        <v>46010</v>
      </c>
      <c r="L474" s="4" t="s">
        <v>26</v>
      </c>
      <c r="M474" s="61" t="s">
        <v>4581</v>
      </c>
    </row>
    <row r="475" spans="1:13" ht="57.95">
      <c r="A475" s="7" t="s">
        <v>1884</v>
      </c>
      <c r="B475" t="s">
        <v>260</v>
      </c>
      <c r="C475" s="14" t="s">
        <v>4582</v>
      </c>
      <c r="D475" s="4">
        <v>45995</v>
      </c>
      <c r="E475" s="7" t="s">
        <v>20</v>
      </c>
      <c r="F475" s="20" t="s">
        <v>4583</v>
      </c>
      <c r="G475" s="63" t="s">
        <v>4584</v>
      </c>
      <c r="H475" s="7" t="s">
        <v>4585</v>
      </c>
      <c r="I475" s="5">
        <v>3826735</v>
      </c>
      <c r="J475" s="4">
        <v>45995</v>
      </c>
      <c r="K475" s="4">
        <v>45995</v>
      </c>
      <c r="L475" s="4" t="s">
        <v>26</v>
      </c>
      <c r="M475" s="61" t="s">
        <v>4586</v>
      </c>
    </row>
    <row r="476" spans="1:13" ht="57.95">
      <c r="A476" s="7" t="s">
        <v>1964</v>
      </c>
      <c r="B476" t="s">
        <v>260</v>
      </c>
      <c r="C476" s="14" t="s">
        <v>4587</v>
      </c>
      <c r="D476" s="4">
        <v>45995</v>
      </c>
      <c r="E476" s="7" t="s">
        <v>20</v>
      </c>
      <c r="F476" s="20" t="s">
        <v>4588</v>
      </c>
      <c r="G476" s="62" t="s">
        <v>4589</v>
      </c>
      <c r="H476" s="7" t="s">
        <v>4590</v>
      </c>
      <c r="I476" s="5">
        <v>1728000</v>
      </c>
      <c r="J476" s="4">
        <v>45995</v>
      </c>
      <c r="K476" s="4">
        <v>46006</v>
      </c>
      <c r="L476" s="4" t="s">
        <v>26</v>
      </c>
      <c r="M476" s="61" t="s">
        <v>4591</v>
      </c>
    </row>
    <row r="477" spans="1:13" ht="57.95">
      <c r="A477" s="7" t="s">
        <v>1970</v>
      </c>
      <c r="B477" t="s">
        <v>260</v>
      </c>
      <c r="C477" s="14" t="s">
        <v>4592</v>
      </c>
      <c r="D477" s="4">
        <v>45995</v>
      </c>
      <c r="E477" s="7" t="s">
        <v>20</v>
      </c>
      <c r="F477" s="20" t="s">
        <v>4593</v>
      </c>
      <c r="G477" s="63" t="s">
        <v>4594</v>
      </c>
      <c r="H477" s="7" t="s">
        <v>4595</v>
      </c>
      <c r="I477" s="5">
        <v>2960520</v>
      </c>
      <c r="J477" s="4">
        <v>46003</v>
      </c>
      <c r="K477" s="4">
        <v>46007</v>
      </c>
      <c r="L477" s="4" t="s">
        <v>26</v>
      </c>
      <c r="M477" s="61" t="s">
        <v>4596</v>
      </c>
    </row>
    <row r="478" spans="1:13" ht="57.95">
      <c r="A478" s="7" t="s">
        <v>1940</v>
      </c>
      <c r="B478" t="s">
        <v>19</v>
      </c>
      <c r="C478" s="14" t="s">
        <v>4597</v>
      </c>
      <c r="D478" s="4">
        <v>45995</v>
      </c>
      <c r="E478" s="7" t="s">
        <v>69</v>
      </c>
      <c r="F478" s="20" t="s">
        <v>4598</v>
      </c>
      <c r="G478" s="62" t="s">
        <v>4412</v>
      </c>
      <c r="H478" s="7" t="s">
        <v>4413</v>
      </c>
      <c r="I478" s="5">
        <v>28020192</v>
      </c>
      <c r="J478" s="4">
        <v>45996</v>
      </c>
      <c r="K478" s="4">
        <v>46016</v>
      </c>
      <c r="L478" s="4" t="s">
        <v>26</v>
      </c>
      <c r="M478" s="61" t="s">
        <v>4599</v>
      </c>
    </row>
    <row r="479" spans="1:13" ht="57.95">
      <c r="A479" s="7" t="s">
        <v>1907</v>
      </c>
      <c r="B479" t="s">
        <v>260</v>
      </c>
      <c r="C479" s="14" t="s">
        <v>4600</v>
      </c>
      <c r="D479" s="4">
        <v>45996</v>
      </c>
      <c r="E479" s="7" t="s">
        <v>20</v>
      </c>
      <c r="F479" s="20" t="s">
        <v>4601</v>
      </c>
      <c r="G479" s="63" t="s">
        <v>3948</v>
      </c>
      <c r="H479" s="7" t="s">
        <v>2405</v>
      </c>
      <c r="I479" s="5">
        <v>2000000</v>
      </c>
      <c r="J479" s="4">
        <v>46003</v>
      </c>
      <c r="K479" s="4">
        <v>46003</v>
      </c>
      <c r="L479" s="4" t="s">
        <v>26</v>
      </c>
      <c r="M479" s="61" t="s">
        <v>4602</v>
      </c>
    </row>
    <row r="480" spans="1:13" ht="57.95">
      <c r="A480" s="7" t="s">
        <v>2036</v>
      </c>
      <c r="B480" t="s">
        <v>260</v>
      </c>
      <c r="C480" s="14" t="s">
        <v>4603</v>
      </c>
      <c r="D480" s="4">
        <v>45996</v>
      </c>
      <c r="E480" s="7" t="s">
        <v>20</v>
      </c>
      <c r="F480" s="20" t="s">
        <v>4604</v>
      </c>
      <c r="G480" s="63" t="s">
        <v>488</v>
      </c>
      <c r="H480" s="7" t="s">
        <v>4182</v>
      </c>
      <c r="I480" s="5">
        <v>1500000</v>
      </c>
      <c r="J480" s="4">
        <v>46003</v>
      </c>
      <c r="K480" s="4">
        <v>46003</v>
      </c>
      <c r="L480" s="4" t="s">
        <v>26</v>
      </c>
      <c r="M480" s="61" t="s">
        <v>4605</v>
      </c>
    </row>
    <row r="481" spans="1:13" ht="57.95">
      <c r="A481" s="7" t="s">
        <v>1890</v>
      </c>
      <c r="B481" t="s">
        <v>260</v>
      </c>
      <c r="C481" s="14" t="s">
        <v>4606</v>
      </c>
      <c r="D481" s="4">
        <v>46000</v>
      </c>
      <c r="E481" s="7" t="s">
        <v>20</v>
      </c>
      <c r="F481" s="20" t="s">
        <v>4607</v>
      </c>
      <c r="G481" s="63" t="s">
        <v>4608</v>
      </c>
      <c r="H481" s="7" t="s">
        <v>4609</v>
      </c>
      <c r="I481" s="5">
        <v>4500000</v>
      </c>
      <c r="J481" s="4">
        <v>46002</v>
      </c>
      <c r="K481" s="4">
        <v>46002</v>
      </c>
      <c r="L481" s="4" t="s">
        <v>26</v>
      </c>
      <c r="M481" s="61" t="s">
        <v>4610</v>
      </c>
    </row>
    <row r="482" spans="1:13" ht="57.95">
      <c r="A482" s="7" t="s">
        <v>1964</v>
      </c>
      <c r="B482" t="s">
        <v>260</v>
      </c>
      <c r="C482" s="14" t="s">
        <v>4611</v>
      </c>
      <c r="D482" s="4">
        <v>45996</v>
      </c>
      <c r="E482" s="7" t="s">
        <v>85</v>
      </c>
      <c r="F482" s="20" t="s">
        <v>4612</v>
      </c>
      <c r="G482" s="62" t="s">
        <v>2181</v>
      </c>
      <c r="H482" s="7" t="s">
        <v>2182</v>
      </c>
      <c r="I482" s="5">
        <v>1011500</v>
      </c>
      <c r="J482" s="4">
        <v>45996</v>
      </c>
      <c r="K482" s="4">
        <v>46006</v>
      </c>
      <c r="L482" s="4" t="s">
        <v>26</v>
      </c>
      <c r="M482" s="61" t="s">
        <v>4610</v>
      </c>
    </row>
    <row r="483" spans="1:13" ht="57.95">
      <c r="A483" s="7" t="s">
        <v>1940</v>
      </c>
      <c r="B483" t="s">
        <v>19</v>
      </c>
      <c r="C483" s="14" t="s">
        <v>4613</v>
      </c>
      <c r="D483" s="4">
        <v>46000</v>
      </c>
      <c r="E483" s="7" t="s">
        <v>69</v>
      </c>
      <c r="F483" s="20" t="s">
        <v>4614</v>
      </c>
      <c r="G483" s="62" t="s">
        <v>4412</v>
      </c>
      <c r="H483" s="7" t="s">
        <v>4413</v>
      </c>
      <c r="I483" s="5">
        <v>47055180</v>
      </c>
      <c r="J483" s="4">
        <v>46000</v>
      </c>
      <c r="K483" s="4">
        <v>46022</v>
      </c>
      <c r="L483" s="4" t="s">
        <v>26</v>
      </c>
      <c r="M483" s="61" t="s">
        <v>4615</v>
      </c>
    </row>
    <row r="484" spans="1:13" ht="57.95">
      <c r="A484" s="7" t="s">
        <v>2005</v>
      </c>
      <c r="B484" t="s">
        <v>260</v>
      </c>
      <c r="C484" s="14" t="s">
        <v>4616</v>
      </c>
      <c r="D484" s="4">
        <v>45994</v>
      </c>
      <c r="E484" s="7" t="s">
        <v>20</v>
      </c>
      <c r="F484" s="20" t="s">
        <v>4617</v>
      </c>
      <c r="G484" s="62" t="s">
        <v>4618</v>
      </c>
      <c r="H484" s="7" t="s">
        <v>4619</v>
      </c>
      <c r="I484" s="5">
        <v>555000</v>
      </c>
      <c r="J484" s="4">
        <v>45994</v>
      </c>
      <c r="K484" s="4">
        <v>46003</v>
      </c>
      <c r="L484" s="4" t="s">
        <v>26</v>
      </c>
      <c r="M484" s="61" t="s">
        <v>4620</v>
      </c>
    </row>
    <row r="485" spans="1:13" ht="57.95">
      <c r="A485" s="7" t="s">
        <v>2160</v>
      </c>
      <c r="B485" t="s">
        <v>260</v>
      </c>
      <c r="C485" s="14" t="s">
        <v>4621</v>
      </c>
      <c r="D485" s="4">
        <v>46001</v>
      </c>
      <c r="E485" s="7" t="s">
        <v>20</v>
      </c>
      <c r="F485" s="20" t="s">
        <v>4622</v>
      </c>
      <c r="G485" s="63" t="s">
        <v>4560</v>
      </c>
      <c r="H485" s="7" t="s">
        <v>4561</v>
      </c>
      <c r="I485" s="5">
        <v>1785000</v>
      </c>
      <c r="J485" s="4">
        <v>46003</v>
      </c>
      <c r="K485" s="4">
        <v>46003</v>
      </c>
      <c r="L485" s="4" t="s">
        <v>26</v>
      </c>
      <c r="M485" s="61" t="s">
        <v>4623</v>
      </c>
    </row>
    <row r="486" spans="1:13" ht="57.95">
      <c r="A486" s="7" t="s">
        <v>1878</v>
      </c>
      <c r="B486" t="s">
        <v>260</v>
      </c>
      <c r="C486" s="14" t="s">
        <v>4624</v>
      </c>
      <c r="D486" s="4">
        <v>46000</v>
      </c>
      <c r="E486" s="7" t="s">
        <v>69</v>
      </c>
      <c r="F486" s="20" t="s">
        <v>4625</v>
      </c>
      <c r="G486" s="62" t="s">
        <v>4626</v>
      </c>
      <c r="H486" s="7" t="s">
        <v>4627</v>
      </c>
      <c r="I486" s="5">
        <v>6345520</v>
      </c>
      <c r="J486" s="4">
        <v>46000</v>
      </c>
      <c r="K486" s="4">
        <v>46022</v>
      </c>
      <c r="L486" s="4" t="s">
        <v>26</v>
      </c>
      <c r="M486" s="61" t="s">
        <v>4628</v>
      </c>
    </row>
    <row r="487" spans="1:13" ht="57.95">
      <c r="A487" s="7" t="s">
        <v>2021</v>
      </c>
      <c r="B487" t="s">
        <v>260</v>
      </c>
      <c r="C487" s="14" t="s">
        <v>4629</v>
      </c>
      <c r="D487" s="4">
        <v>46001</v>
      </c>
      <c r="E487" s="7" t="s">
        <v>20</v>
      </c>
      <c r="F487" s="20" t="s">
        <v>4630</v>
      </c>
      <c r="G487" s="62" t="s">
        <v>4631</v>
      </c>
      <c r="H487" s="7" t="s">
        <v>4632</v>
      </c>
      <c r="I487" s="5">
        <v>5117000</v>
      </c>
      <c r="J487" s="4">
        <v>46003</v>
      </c>
      <c r="K487" s="4">
        <v>46003</v>
      </c>
      <c r="L487" s="4" t="s">
        <v>26</v>
      </c>
      <c r="M487" s="61" t="s">
        <v>4633</v>
      </c>
    </row>
    <row r="488" spans="1:13" ht="57.95">
      <c r="A488" s="7" t="s">
        <v>2015</v>
      </c>
      <c r="B488" t="s">
        <v>260</v>
      </c>
      <c r="C488" s="14" t="s">
        <v>4634</v>
      </c>
      <c r="D488" s="4">
        <v>46000</v>
      </c>
      <c r="E488" s="7" t="s">
        <v>20</v>
      </c>
      <c r="F488" s="20" t="s">
        <v>4635</v>
      </c>
      <c r="G488" s="63" t="s">
        <v>442</v>
      </c>
      <c r="H488" s="7" t="s">
        <v>443</v>
      </c>
      <c r="I488" s="5">
        <v>1200000</v>
      </c>
      <c r="J488" s="4">
        <v>46003</v>
      </c>
      <c r="K488" s="4">
        <v>46003</v>
      </c>
      <c r="L488" s="4" t="s">
        <v>26</v>
      </c>
      <c r="M488" s="61" t="s">
        <v>4636</v>
      </c>
    </row>
    <row r="489" spans="1:13" ht="57.95">
      <c r="A489" s="7" t="s">
        <v>2015</v>
      </c>
      <c r="B489" t="s">
        <v>19</v>
      </c>
      <c r="C489" s="14" t="s">
        <v>4637</v>
      </c>
      <c r="D489" s="4">
        <v>46001</v>
      </c>
      <c r="E489" s="7" t="s">
        <v>85</v>
      </c>
      <c r="F489" s="20" t="s">
        <v>4638</v>
      </c>
      <c r="G489" s="62" t="s">
        <v>4639</v>
      </c>
      <c r="H489" s="7" t="s">
        <v>4640</v>
      </c>
      <c r="I489" s="5">
        <v>26462253</v>
      </c>
      <c r="J489" s="4">
        <v>46002</v>
      </c>
      <c r="K489" s="4">
        <v>46022</v>
      </c>
      <c r="L489" s="4" t="s">
        <v>26</v>
      </c>
      <c r="M489" s="61" t="s">
        <v>4641</v>
      </c>
    </row>
    <row r="490" spans="1:13" ht="57.95">
      <c r="A490" s="7" t="s">
        <v>2117</v>
      </c>
      <c r="B490" t="s">
        <v>260</v>
      </c>
      <c r="C490" s="14" t="s">
        <v>4642</v>
      </c>
      <c r="D490" s="4">
        <v>46002</v>
      </c>
      <c r="E490" s="7" t="s">
        <v>20</v>
      </c>
      <c r="F490" s="20" t="s">
        <v>4643</v>
      </c>
      <c r="G490" s="62" t="s">
        <v>3997</v>
      </c>
      <c r="H490" s="7" t="s">
        <v>4575</v>
      </c>
      <c r="I490" s="5">
        <v>4104000</v>
      </c>
      <c r="J490" s="4">
        <v>46003</v>
      </c>
      <c r="K490" s="4">
        <v>46003</v>
      </c>
      <c r="L490" s="4" t="s">
        <v>26</v>
      </c>
      <c r="M490" s="61" t="s">
        <v>4644</v>
      </c>
    </row>
    <row r="491" spans="1:13" ht="57.95">
      <c r="A491" s="7" t="s">
        <v>1884</v>
      </c>
      <c r="B491" t="s">
        <v>260</v>
      </c>
      <c r="C491" s="14" t="s">
        <v>4645</v>
      </c>
      <c r="D491" s="4">
        <v>46001</v>
      </c>
      <c r="E491" s="7" t="s">
        <v>20</v>
      </c>
      <c r="F491" s="20" t="s">
        <v>4646</v>
      </c>
      <c r="G491" s="63" t="s">
        <v>4584</v>
      </c>
      <c r="H491" s="7" t="s">
        <v>4585</v>
      </c>
      <c r="I491" s="5">
        <v>3600000</v>
      </c>
      <c r="J491" s="4">
        <v>46003</v>
      </c>
      <c r="K491" s="4">
        <v>46003</v>
      </c>
      <c r="L491" s="4" t="s">
        <v>26</v>
      </c>
      <c r="M491" s="61" t="s">
        <v>4647</v>
      </c>
    </row>
    <row r="492" spans="1:13" ht="57.95">
      <c r="A492" s="7" t="s">
        <v>1890</v>
      </c>
      <c r="B492" t="s">
        <v>260</v>
      </c>
      <c r="C492" s="14" t="s">
        <v>4648</v>
      </c>
      <c r="D492" s="4">
        <v>46002</v>
      </c>
      <c r="E492" s="7" t="s">
        <v>20</v>
      </c>
      <c r="F492" s="20" t="s">
        <v>4649</v>
      </c>
      <c r="G492" s="62" t="s">
        <v>2535</v>
      </c>
      <c r="H492" s="7" t="s">
        <v>2536</v>
      </c>
      <c r="I492" s="5">
        <v>3587395</v>
      </c>
      <c r="J492" s="4">
        <v>46003</v>
      </c>
      <c r="K492" s="4">
        <v>46005</v>
      </c>
      <c r="L492" s="4" t="s">
        <v>26</v>
      </c>
      <c r="M492" s="61" t="s">
        <v>4650</v>
      </c>
    </row>
    <row r="493" spans="1:13" ht="57.95">
      <c r="A493" s="7" t="s">
        <v>1952</v>
      </c>
      <c r="B493" t="s">
        <v>19</v>
      </c>
      <c r="C493" s="14" t="s">
        <v>4651</v>
      </c>
      <c r="D493" s="4">
        <v>46002</v>
      </c>
      <c r="E493" s="7" t="s">
        <v>20</v>
      </c>
      <c r="F493" s="20" t="s">
        <v>4652</v>
      </c>
      <c r="G493" s="62" t="s">
        <v>4565</v>
      </c>
      <c r="H493" s="7" t="s">
        <v>4566</v>
      </c>
      <c r="I493" s="5">
        <v>12754000</v>
      </c>
      <c r="J493" s="4">
        <v>46003</v>
      </c>
      <c r="K493" s="4">
        <v>46003</v>
      </c>
      <c r="L493" s="4" t="s">
        <v>26</v>
      </c>
      <c r="M493" s="61" t="s">
        <v>4653</v>
      </c>
    </row>
    <row r="494" spans="1:13" ht="57.95">
      <c r="A494" s="7" t="s">
        <v>1946</v>
      </c>
      <c r="B494" t="s">
        <v>260</v>
      </c>
      <c r="C494" s="14" t="s">
        <v>4654</v>
      </c>
      <c r="D494" s="4">
        <v>46002</v>
      </c>
      <c r="E494" s="7" t="s">
        <v>20</v>
      </c>
      <c r="F494" s="20" t="s">
        <v>4655</v>
      </c>
      <c r="G494" s="62" t="s">
        <v>2114</v>
      </c>
      <c r="H494" s="7" t="s">
        <v>2115</v>
      </c>
      <c r="I494" s="5">
        <v>2916000</v>
      </c>
      <c r="J494" s="4">
        <v>46003</v>
      </c>
      <c r="K494" s="4">
        <v>46003</v>
      </c>
      <c r="L494" s="4" t="s">
        <v>26</v>
      </c>
      <c r="M494" s="61" t="s">
        <v>4656</v>
      </c>
    </row>
    <row r="495" spans="1:13" ht="57.95">
      <c r="A495" s="7" t="s">
        <v>2015</v>
      </c>
      <c r="B495" t="s">
        <v>260</v>
      </c>
      <c r="C495" s="14" t="s">
        <v>4657</v>
      </c>
      <c r="D495" s="4">
        <v>46001</v>
      </c>
      <c r="E495" s="7" t="s">
        <v>20</v>
      </c>
      <c r="F495" s="20" t="s">
        <v>4658</v>
      </c>
      <c r="G495" s="62" t="s">
        <v>599</v>
      </c>
      <c r="H495" s="7" t="s">
        <v>2124</v>
      </c>
      <c r="I495" s="5">
        <v>1112400</v>
      </c>
      <c r="J495" s="4">
        <v>46003</v>
      </c>
      <c r="K495" s="4">
        <v>46003</v>
      </c>
      <c r="L495" s="4" t="s">
        <v>26</v>
      </c>
      <c r="M495" s="61" t="s">
        <v>4659</v>
      </c>
    </row>
    <row r="496" spans="1:13" ht="57.95">
      <c r="A496" s="7" t="s">
        <v>1901</v>
      </c>
      <c r="B496" t="s">
        <v>260</v>
      </c>
      <c r="C496" s="14" t="s">
        <v>4660</v>
      </c>
      <c r="D496" s="4">
        <v>46002</v>
      </c>
      <c r="E496" s="7" t="s">
        <v>20</v>
      </c>
      <c r="F496" s="20" t="s">
        <v>4661</v>
      </c>
      <c r="G496" s="63" t="s">
        <v>303</v>
      </c>
      <c r="H496" s="7" t="s">
        <v>4662</v>
      </c>
      <c r="I496" s="5">
        <v>3600000</v>
      </c>
      <c r="J496" s="4">
        <v>46003</v>
      </c>
      <c r="K496" s="4">
        <v>46003</v>
      </c>
      <c r="L496" s="4" t="s">
        <v>26</v>
      </c>
      <c r="M496" s="61" t="s">
        <v>4663</v>
      </c>
    </row>
    <row r="497" spans="1:13" ht="57.95">
      <c r="A497" s="7" t="s">
        <v>1940</v>
      </c>
      <c r="B497" t="s">
        <v>260</v>
      </c>
      <c r="C497" s="14" t="s">
        <v>4664</v>
      </c>
      <c r="D497" s="4">
        <v>46002</v>
      </c>
      <c r="E497" s="7" t="s">
        <v>20</v>
      </c>
      <c r="F497" s="20" t="s">
        <v>4601</v>
      </c>
      <c r="G497" s="62" t="s">
        <v>4665</v>
      </c>
      <c r="H497" s="7" t="s">
        <v>4666</v>
      </c>
      <c r="I497" s="5">
        <v>4800000</v>
      </c>
      <c r="J497" s="4">
        <v>46003</v>
      </c>
      <c r="K497" s="4">
        <v>46004</v>
      </c>
      <c r="L497" s="4" t="s">
        <v>26</v>
      </c>
      <c r="M497" s="61" t="s">
        <v>4667</v>
      </c>
    </row>
    <row r="498" spans="1:13" ht="57.95">
      <c r="A498" s="7" t="s">
        <v>1878</v>
      </c>
      <c r="B498" t="s">
        <v>19</v>
      </c>
      <c r="C498" s="14" t="s">
        <v>4668</v>
      </c>
      <c r="D498" s="4">
        <v>46002</v>
      </c>
      <c r="E498" s="7" t="s">
        <v>20</v>
      </c>
      <c r="F498" s="20" t="s">
        <v>4669</v>
      </c>
      <c r="G498" s="63" t="s">
        <v>4670</v>
      </c>
      <c r="H498" s="7" t="s">
        <v>4671</v>
      </c>
      <c r="I498" s="5">
        <v>14000000</v>
      </c>
      <c r="J498" s="4">
        <v>46003</v>
      </c>
      <c r="K498" s="4">
        <v>46003</v>
      </c>
      <c r="L498" s="4" t="s">
        <v>26</v>
      </c>
      <c r="M498" s="61" t="s">
        <v>4672</v>
      </c>
    </row>
    <row r="499" spans="1:13" ht="57.95">
      <c r="A499" s="7" t="s">
        <v>3925</v>
      </c>
      <c r="B499" t="s">
        <v>260</v>
      </c>
      <c r="C499" s="14" t="s">
        <v>4673</v>
      </c>
      <c r="D499" s="4">
        <v>46002</v>
      </c>
      <c r="E499" s="7" t="s">
        <v>20</v>
      </c>
      <c r="F499" s="20" t="s">
        <v>4674</v>
      </c>
      <c r="G499" s="63" t="s">
        <v>4242</v>
      </c>
      <c r="H499" s="7" t="s">
        <v>4243</v>
      </c>
      <c r="I499" s="5">
        <v>2700000</v>
      </c>
      <c r="J499" s="4">
        <v>46003</v>
      </c>
      <c r="K499" s="4">
        <v>46003</v>
      </c>
      <c r="L499" s="4" t="s">
        <v>26</v>
      </c>
      <c r="M499" s="61" t="s">
        <v>4675</v>
      </c>
    </row>
    <row r="500" spans="1:13" ht="57.95">
      <c r="A500" s="7" t="s">
        <v>1934</v>
      </c>
      <c r="B500" t="s">
        <v>260</v>
      </c>
      <c r="C500" s="14" t="s">
        <v>4676</v>
      </c>
      <c r="D500" s="4">
        <v>46002</v>
      </c>
      <c r="E500" s="7" t="s">
        <v>20</v>
      </c>
      <c r="F500" s="20" t="s">
        <v>4677</v>
      </c>
      <c r="G500" s="63" t="s">
        <v>4256</v>
      </c>
      <c r="H500" s="7" t="s">
        <v>4257</v>
      </c>
      <c r="I500" s="5">
        <v>3600000</v>
      </c>
      <c r="J500" s="4">
        <v>46003</v>
      </c>
      <c r="K500" s="4">
        <v>46003</v>
      </c>
      <c r="L500" s="4" t="s">
        <v>26</v>
      </c>
      <c r="M500" s="61" t="s">
        <v>4678</v>
      </c>
    </row>
    <row r="501" spans="1:13" ht="57.95">
      <c r="A501" s="7" t="s">
        <v>1940</v>
      </c>
      <c r="B501" t="s">
        <v>260</v>
      </c>
      <c r="C501" s="14" t="s">
        <v>4679</v>
      </c>
      <c r="D501" s="4">
        <v>46003</v>
      </c>
      <c r="E501" s="7" t="s">
        <v>69</v>
      </c>
      <c r="F501" s="20" t="s">
        <v>4680</v>
      </c>
      <c r="G501" s="63" t="s">
        <v>4542</v>
      </c>
      <c r="H501" s="7" t="s">
        <v>4543</v>
      </c>
      <c r="I501" s="5">
        <v>5190020</v>
      </c>
      <c r="J501" s="4">
        <v>46003</v>
      </c>
      <c r="K501" s="4">
        <v>46022</v>
      </c>
      <c r="L501" s="4" t="s">
        <v>26</v>
      </c>
      <c r="M501" s="61" t="s">
        <v>4681</v>
      </c>
    </row>
    <row r="502" spans="1:13" ht="57.95">
      <c r="A502" s="7" t="s">
        <v>1940</v>
      </c>
      <c r="B502" t="s">
        <v>19</v>
      </c>
      <c r="C502" s="14" t="s">
        <v>4682</v>
      </c>
      <c r="D502" s="4">
        <v>46003</v>
      </c>
      <c r="E502" s="7" t="s">
        <v>69</v>
      </c>
      <c r="F502" s="20" t="s">
        <v>4683</v>
      </c>
      <c r="G502" s="62" t="s">
        <v>2371</v>
      </c>
      <c r="H502" s="7" t="s">
        <v>4684</v>
      </c>
      <c r="I502" s="5">
        <v>10210695</v>
      </c>
      <c r="J502" s="4">
        <v>46003</v>
      </c>
      <c r="K502" s="4">
        <v>46018</v>
      </c>
      <c r="L502" s="4" t="s">
        <v>26</v>
      </c>
      <c r="M502" s="61" t="s">
        <v>4685</v>
      </c>
    </row>
    <row r="503" spans="1:13" ht="57.95">
      <c r="A503" s="7" t="s">
        <v>1958</v>
      </c>
      <c r="B503" t="s">
        <v>260</v>
      </c>
      <c r="C503" s="14" t="s">
        <v>4686</v>
      </c>
      <c r="D503" s="4">
        <v>46002</v>
      </c>
      <c r="E503" s="7" t="s">
        <v>20</v>
      </c>
      <c r="F503" s="20" t="s">
        <v>4687</v>
      </c>
      <c r="G503" s="63" t="s">
        <v>4688</v>
      </c>
      <c r="H503" s="7" t="s">
        <v>4689</v>
      </c>
      <c r="I503" s="5">
        <v>4200000</v>
      </c>
      <c r="J503" s="4">
        <v>46002</v>
      </c>
      <c r="K503" s="4">
        <v>46006</v>
      </c>
      <c r="L503" s="4" t="s">
        <v>26</v>
      </c>
      <c r="M503" s="61" t="s">
        <v>4690</v>
      </c>
    </row>
    <row r="504" spans="1:13" ht="57.95">
      <c r="A504" s="7" t="s">
        <v>1901</v>
      </c>
      <c r="B504" t="s">
        <v>19</v>
      </c>
      <c r="C504" s="14" t="s">
        <v>4691</v>
      </c>
      <c r="D504" s="4">
        <v>46007</v>
      </c>
      <c r="E504" s="7" t="s">
        <v>69</v>
      </c>
      <c r="F504" s="20" t="s">
        <v>4692</v>
      </c>
      <c r="G504" s="62" t="s">
        <v>1904</v>
      </c>
      <c r="H504" s="7" t="s">
        <v>1905</v>
      </c>
      <c r="I504" s="5">
        <v>17133390</v>
      </c>
      <c r="J504" s="4">
        <v>46007</v>
      </c>
      <c r="K504" s="4">
        <v>46022</v>
      </c>
      <c r="L504" s="4" t="s">
        <v>26</v>
      </c>
      <c r="M504" s="61" t="s">
        <v>4693</v>
      </c>
    </row>
    <row r="505" spans="1:13" ht="57.95">
      <c r="A505" s="7" t="s">
        <v>2036</v>
      </c>
      <c r="B505" t="s">
        <v>19</v>
      </c>
      <c r="C505" s="14" t="s">
        <v>4694</v>
      </c>
      <c r="D505" s="4">
        <v>46007</v>
      </c>
      <c r="E505" s="7" t="s">
        <v>85</v>
      </c>
      <c r="F505" s="20" t="s">
        <v>4695</v>
      </c>
      <c r="G505" s="63" t="s">
        <v>4169</v>
      </c>
      <c r="H505" s="7" t="s">
        <v>4170</v>
      </c>
      <c r="I505" s="5">
        <v>26984500</v>
      </c>
      <c r="J505" s="4">
        <v>46007</v>
      </c>
      <c r="K505" s="4">
        <v>46022</v>
      </c>
      <c r="L505" s="4" t="s">
        <v>26</v>
      </c>
      <c r="M505" s="61" t="s">
        <v>4696</v>
      </c>
    </row>
    <row r="506" spans="1:13" ht="57.95">
      <c r="A506" s="7" t="s">
        <v>1934</v>
      </c>
      <c r="B506" t="s">
        <v>19</v>
      </c>
      <c r="C506" s="14" t="s">
        <v>4697</v>
      </c>
      <c r="D506" s="4">
        <v>46008</v>
      </c>
      <c r="E506" s="7" t="s">
        <v>69</v>
      </c>
      <c r="F506" s="20" t="s">
        <v>4698</v>
      </c>
      <c r="G506" s="62" t="s">
        <v>2280</v>
      </c>
      <c r="H506" s="7" t="s">
        <v>2281</v>
      </c>
      <c r="I506" s="5">
        <v>55962130</v>
      </c>
      <c r="J506" s="4">
        <v>46010</v>
      </c>
      <c r="K506" s="4">
        <v>46014</v>
      </c>
      <c r="L506" s="4" t="s">
        <v>26</v>
      </c>
      <c r="M506" s="61" t="s">
        <v>4699</v>
      </c>
    </row>
    <row r="507" spans="1:13" ht="57.95">
      <c r="A507" s="7" t="s">
        <v>3853</v>
      </c>
      <c r="B507" t="s">
        <v>19</v>
      </c>
      <c r="C507" s="14" t="s">
        <v>4700</v>
      </c>
      <c r="D507" s="4">
        <v>46010</v>
      </c>
      <c r="E507" s="7" t="s">
        <v>85</v>
      </c>
      <c r="F507" s="20" t="s">
        <v>4701</v>
      </c>
      <c r="G507" s="63" t="s">
        <v>4702</v>
      </c>
      <c r="H507" s="7" t="s">
        <v>4703</v>
      </c>
      <c r="I507" s="5">
        <v>9709791</v>
      </c>
      <c r="J507" s="4">
        <v>46010</v>
      </c>
      <c r="K507" s="4">
        <v>46055</v>
      </c>
      <c r="L507" s="4" t="s">
        <v>26</v>
      </c>
      <c r="M507" s="61" t="s">
        <v>4704</v>
      </c>
    </row>
    <row r="508" spans="1:13" ht="57.95">
      <c r="A508" s="7" t="s">
        <v>2235</v>
      </c>
      <c r="B508" t="s">
        <v>260</v>
      </c>
      <c r="C508" s="14" t="s">
        <v>4705</v>
      </c>
      <c r="D508" s="4">
        <v>46008</v>
      </c>
      <c r="E508" s="7" t="s">
        <v>20</v>
      </c>
      <c r="F508" s="20" t="s">
        <v>4706</v>
      </c>
      <c r="G508" s="62" t="s">
        <v>4707</v>
      </c>
      <c r="H508" s="7" t="s">
        <v>4708</v>
      </c>
      <c r="I508" s="5">
        <v>2397000</v>
      </c>
      <c r="J508" s="4">
        <v>46008</v>
      </c>
      <c r="K508" s="4">
        <v>46022</v>
      </c>
      <c r="L508" s="4" t="s">
        <v>26</v>
      </c>
      <c r="M508" s="61" t="s">
        <v>4709</v>
      </c>
    </row>
    <row r="509" spans="1:13" ht="57.95">
      <c r="A509" s="7" t="s">
        <v>1940</v>
      </c>
      <c r="B509" t="s">
        <v>260</v>
      </c>
      <c r="C509" s="14" t="s">
        <v>4710</v>
      </c>
      <c r="D509" s="4">
        <v>46008</v>
      </c>
      <c r="E509" s="7" t="s">
        <v>85</v>
      </c>
      <c r="F509" s="20" t="s">
        <v>4711</v>
      </c>
      <c r="G509" s="63" t="s">
        <v>4372</v>
      </c>
      <c r="H509" s="7" t="s">
        <v>2153</v>
      </c>
      <c r="I509" s="5">
        <v>650000</v>
      </c>
      <c r="J509" s="4">
        <v>46009</v>
      </c>
      <c r="K509" s="4">
        <v>46014</v>
      </c>
      <c r="L509" s="4" t="s">
        <v>26</v>
      </c>
      <c r="M509" s="61" t="s">
        <v>4712</v>
      </c>
    </row>
    <row r="510" spans="1:13" ht="57.95">
      <c r="A510" s="7" t="s">
        <v>1934</v>
      </c>
      <c r="B510" t="s">
        <v>19</v>
      </c>
      <c r="C510" s="14" t="s">
        <v>4713</v>
      </c>
      <c r="D510" s="4">
        <v>46009</v>
      </c>
      <c r="E510" s="7" t="s">
        <v>69</v>
      </c>
      <c r="F510" s="20" t="s">
        <v>4714</v>
      </c>
      <c r="G510" s="62" t="s">
        <v>2280</v>
      </c>
      <c r="H510" s="7" t="s">
        <v>2281</v>
      </c>
      <c r="I510" s="5">
        <v>70891394</v>
      </c>
      <c r="J510" s="4">
        <v>46010</v>
      </c>
      <c r="K510" s="4">
        <v>46040</v>
      </c>
      <c r="L510" s="4" t="s">
        <v>26</v>
      </c>
      <c r="M510" s="61" t="s">
        <v>4715</v>
      </c>
    </row>
    <row r="511" spans="1:13" ht="57.95">
      <c r="A511" s="7" t="s">
        <v>1934</v>
      </c>
      <c r="B511" t="s">
        <v>19</v>
      </c>
      <c r="C511" s="14" t="s">
        <v>4716</v>
      </c>
      <c r="D511" s="4">
        <v>46009</v>
      </c>
      <c r="E511" s="7" t="s">
        <v>69</v>
      </c>
      <c r="F511" s="20" t="s">
        <v>4717</v>
      </c>
      <c r="G511" s="63" t="s">
        <v>297</v>
      </c>
      <c r="H511" s="7" t="s">
        <v>298</v>
      </c>
      <c r="I511" s="5">
        <v>24116548</v>
      </c>
      <c r="J511" s="4">
        <v>46009</v>
      </c>
      <c r="K511" s="4">
        <v>46014</v>
      </c>
      <c r="L511" s="4" t="s">
        <v>26</v>
      </c>
      <c r="M511" s="61" t="s">
        <v>4718</v>
      </c>
    </row>
    <row r="512" spans="1:13" ht="57.95">
      <c r="A512" s="7" t="s">
        <v>3853</v>
      </c>
      <c r="B512" t="s">
        <v>260</v>
      </c>
      <c r="C512" s="14" t="s">
        <v>4719</v>
      </c>
      <c r="D512" s="4">
        <v>45993</v>
      </c>
      <c r="E512" s="7" t="s">
        <v>20</v>
      </c>
      <c r="F512" s="20" t="s">
        <v>4720</v>
      </c>
      <c r="G512" s="62" t="s">
        <v>2738</v>
      </c>
      <c r="H512" s="7" t="s">
        <v>2739</v>
      </c>
      <c r="I512" s="5">
        <v>1500000</v>
      </c>
      <c r="J512" s="4">
        <v>45995</v>
      </c>
      <c r="K512" s="4">
        <v>45995</v>
      </c>
      <c r="L512" s="4" t="s">
        <v>26</v>
      </c>
      <c r="M512" s="61" t="s">
        <v>4721</v>
      </c>
    </row>
    <row r="513" spans="1:13" ht="57.95">
      <c r="A513" s="7" t="s">
        <v>1901</v>
      </c>
      <c r="B513" t="s">
        <v>260</v>
      </c>
      <c r="C513" s="14" t="s">
        <v>4722</v>
      </c>
      <c r="D513" s="4">
        <v>46008</v>
      </c>
      <c r="E513" s="7" t="s">
        <v>69</v>
      </c>
      <c r="F513" s="20" t="s">
        <v>4723</v>
      </c>
      <c r="G513" s="63" t="s">
        <v>4724</v>
      </c>
      <c r="H513" s="7" t="s">
        <v>4725</v>
      </c>
      <c r="I513" s="5">
        <v>1527000</v>
      </c>
      <c r="J513" s="4">
        <v>46008</v>
      </c>
      <c r="K513" s="4">
        <v>46022</v>
      </c>
      <c r="L513" s="4" t="s">
        <v>26</v>
      </c>
      <c r="M513" s="61" t="s">
        <v>4726</v>
      </c>
    </row>
    <row r="514" spans="1:13" ht="57.95">
      <c r="A514" s="7" t="s">
        <v>1981</v>
      </c>
      <c r="B514" t="s">
        <v>260</v>
      </c>
      <c r="C514" s="14" t="s">
        <v>4727</v>
      </c>
      <c r="D514" s="4">
        <v>46013</v>
      </c>
      <c r="E514" s="7" t="s">
        <v>85</v>
      </c>
      <c r="F514" s="20" t="s">
        <v>4728</v>
      </c>
      <c r="G514" s="63" t="s">
        <v>4137</v>
      </c>
      <c r="H514" s="7" t="s">
        <v>4138</v>
      </c>
      <c r="I514" s="5">
        <v>1331796</v>
      </c>
      <c r="J514" s="4">
        <v>46037</v>
      </c>
      <c r="K514" s="4">
        <v>46371</v>
      </c>
      <c r="L514" s="4" t="s">
        <v>40</v>
      </c>
      <c r="M514" s="61" t="s">
        <v>4729</v>
      </c>
    </row>
    <row r="515" spans="1:13" ht="57.95">
      <c r="A515" s="7" t="s">
        <v>1934</v>
      </c>
      <c r="B515" t="s">
        <v>19</v>
      </c>
      <c r="C515" s="14" t="s">
        <v>4730</v>
      </c>
      <c r="D515" s="4">
        <v>46015</v>
      </c>
      <c r="E515" s="7" t="s">
        <v>69</v>
      </c>
      <c r="F515" s="20" t="s">
        <v>4731</v>
      </c>
      <c r="G515" s="62" t="s">
        <v>4732</v>
      </c>
      <c r="H515" s="7" t="s">
        <v>4733</v>
      </c>
      <c r="I515" s="5">
        <v>70400000</v>
      </c>
      <c r="J515" s="4">
        <v>46017</v>
      </c>
      <c r="K515" s="4">
        <v>46024</v>
      </c>
      <c r="L515" s="4" t="s">
        <v>26</v>
      </c>
      <c r="M515" s="61" t="s">
        <v>4734</v>
      </c>
    </row>
    <row r="516" spans="1:13" ht="57.95">
      <c r="A516" s="7" t="s">
        <v>1934</v>
      </c>
      <c r="B516" t="s">
        <v>19</v>
      </c>
      <c r="C516" s="14" t="s">
        <v>4735</v>
      </c>
      <c r="D516" s="4">
        <v>46015</v>
      </c>
      <c r="E516" s="7" t="s">
        <v>69</v>
      </c>
      <c r="F516" s="20" t="s">
        <v>4736</v>
      </c>
      <c r="G516" s="63" t="s">
        <v>4737</v>
      </c>
      <c r="H516" s="7" t="s">
        <v>4738</v>
      </c>
      <c r="I516" s="5">
        <v>8216000</v>
      </c>
      <c r="J516" s="4">
        <v>46015</v>
      </c>
      <c r="K516" s="4">
        <v>46024</v>
      </c>
      <c r="L516" s="4" t="s">
        <v>26</v>
      </c>
      <c r="M516" s="61" t="s">
        <v>4739</v>
      </c>
    </row>
    <row r="517" spans="1:13" ht="57.95">
      <c r="A517" s="7" t="s">
        <v>1934</v>
      </c>
      <c r="B517" t="s">
        <v>260</v>
      </c>
      <c r="C517" s="14" t="s">
        <v>4740</v>
      </c>
      <c r="D517" s="4">
        <v>46017</v>
      </c>
      <c r="E517" s="7" t="s">
        <v>69</v>
      </c>
      <c r="F517" s="20" t="s">
        <v>4741</v>
      </c>
      <c r="G517" s="63" t="s">
        <v>4742</v>
      </c>
      <c r="H517" s="7" t="s">
        <v>2673</v>
      </c>
      <c r="I517" s="5">
        <v>3523000</v>
      </c>
      <c r="J517" s="4">
        <v>46017</v>
      </c>
      <c r="K517" s="4">
        <v>46024</v>
      </c>
      <c r="L517" s="4" t="s">
        <v>26</v>
      </c>
      <c r="M517" s="61" t="s">
        <v>4743</v>
      </c>
    </row>
    <row r="518" spans="1:13" ht="57.95">
      <c r="A518" s="7" t="s">
        <v>2021</v>
      </c>
      <c r="B518" t="s">
        <v>260</v>
      </c>
      <c r="C518" s="14" t="s">
        <v>4744</v>
      </c>
      <c r="D518" s="4">
        <v>46017</v>
      </c>
      <c r="E518" s="7" t="s">
        <v>85</v>
      </c>
      <c r="F518" s="20" t="s">
        <v>4745</v>
      </c>
      <c r="G518" s="62" t="s">
        <v>4496</v>
      </c>
      <c r="H518" s="7" t="s">
        <v>4746</v>
      </c>
      <c r="I518" s="5">
        <v>768000</v>
      </c>
      <c r="J518" s="4">
        <v>46017</v>
      </c>
      <c r="K518" s="4">
        <v>46032</v>
      </c>
      <c r="L518" s="4" t="s">
        <v>26</v>
      </c>
      <c r="M518" s="61" t="s">
        <v>4747</v>
      </c>
    </row>
    <row r="519" spans="1:13" ht="57.95">
      <c r="A519" s="7" t="s">
        <v>1958</v>
      </c>
      <c r="B519" t="s">
        <v>19</v>
      </c>
      <c r="C519" s="14" t="s">
        <v>4748</v>
      </c>
      <c r="D519" s="4">
        <v>46014</v>
      </c>
      <c r="E519" s="7" t="s">
        <v>20</v>
      </c>
      <c r="F519" s="20" t="s">
        <v>4749</v>
      </c>
      <c r="G519" s="62" t="s">
        <v>2097</v>
      </c>
      <c r="H519" s="7" t="s">
        <v>615</v>
      </c>
      <c r="I519" s="5">
        <v>11337956</v>
      </c>
      <c r="J519" s="4">
        <v>46014</v>
      </c>
      <c r="K519" s="4">
        <v>46022</v>
      </c>
      <c r="L519" s="4" t="s">
        <v>26</v>
      </c>
      <c r="M519" s="61" t="s">
        <v>4750</v>
      </c>
    </row>
    <row r="520" spans="1:13" ht="57.95">
      <c r="A520" s="7" t="s">
        <v>2005</v>
      </c>
      <c r="B520" t="s">
        <v>260</v>
      </c>
      <c r="C520" s="14" t="s">
        <v>4751</v>
      </c>
      <c r="D520" s="4">
        <v>46003</v>
      </c>
      <c r="E520" s="7" t="s">
        <v>20</v>
      </c>
      <c r="F520" s="20" t="s">
        <v>4752</v>
      </c>
      <c r="G520" s="63" t="s">
        <v>4252</v>
      </c>
      <c r="H520" s="7" t="s">
        <v>2513</v>
      </c>
      <c r="I520" s="5">
        <v>1800000</v>
      </c>
      <c r="J520" s="4">
        <v>46003</v>
      </c>
      <c r="K520" s="4">
        <v>46010</v>
      </c>
      <c r="L520" s="4" t="s">
        <v>26</v>
      </c>
      <c r="M520" s="61" t="s">
        <v>4753</v>
      </c>
    </row>
    <row r="521" spans="1:13" ht="21" customHeight="1">
      <c r="C521">
        <f>SUBTOTAL(103,Tabla1[N° DE CONTRATO])</f>
        <v>517</v>
      </c>
      <c r="I521" s="5">
        <f>SUBTOTAL(109,Tabla1[VALOR TOTAL CONTRATO CON IVA
(VALOR INICIAL + ADICIONES) ])</f>
        <v>158792986501.19</v>
      </c>
      <c r="L521">
        <f>SUBTOTAL(103,Tabla1[ESTADO])</f>
        <v>517</v>
      </c>
      <c r="M521">
        <f>SUBTOTAL(103,Tabla1[LINK CONTRATO SECOP II])</f>
        <v>517</v>
      </c>
    </row>
  </sheetData>
  <pageMargins left="0.7" right="0.7" top="0.75" bottom="0.75" header="0.3" footer="0.3"/>
  <pageSetup orientation="portrait" r:id="rId1"/>
  <headerFooter>
    <oddFooter>&amp;C_x000D_&amp;1#&amp;"Aptos"&amp;10&amp;K000000 DOCUMENTO DE USO INTERNO</oddFooter>
  </headerFooter>
  <ignoredErrors>
    <ignoredError sqref="G278"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4FD45-28C6-4B4D-B87A-17D9E5C0DD6D}">
  <dimension ref="A1:O192"/>
  <sheetViews>
    <sheetView showGridLines="0" tabSelected="1" zoomScale="90" zoomScaleNormal="90" workbookViewId="0">
      <selection activeCell="A175" sqref="A175"/>
    </sheetView>
  </sheetViews>
  <sheetFormatPr defaultColWidth="11.42578125" defaultRowHeight="14.45"/>
  <cols>
    <col min="1" max="1" width="20.85546875" customWidth="1"/>
    <col min="2" max="2" width="21.28515625" customWidth="1"/>
    <col min="3" max="3" width="16.5703125" customWidth="1"/>
    <col min="4" max="4" width="14.7109375" customWidth="1"/>
    <col min="5" max="5" width="20.42578125" customWidth="1"/>
    <col min="6" max="6" width="40.5703125" customWidth="1"/>
    <col min="7" max="7" width="16.42578125" customWidth="1"/>
    <col min="8" max="8" width="30.5703125" customWidth="1"/>
    <col min="9" max="9" width="16.28515625" bestFit="1" customWidth="1"/>
    <col min="10" max="10" width="17.5703125" customWidth="1"/>
    <col min="11" max="11" width="19.5703125" customWidth="1"/>
    <col min="12" max="12" width="18.42578125" hidden="1" customWidth="1"/>
    <col min="13" max="13" width="19.140625" hidden="1" customWidth="1"/>
    <col min="14" max="14" width="12.7109375" bestFit="1" customWidth="1"/>
    <col min="15" max="15" width="38.42578125" customWidth="1"/>
  </cols>
  <sheetData>
    <row r="1" spans="1:15">
      <c r="A1" s="13" t="s">
        <v>0</v>
      </c>
    </row>
    <row r="2" spans="1:15">
      <c r="A2" s="23" t="s">
        <v>4754</v>
      </c>
      <c r="B2" s="17"/>
      <c r="C2" s="16"/>
      <c r="D2" s="1"/>
    </row>
    <row r="3" spans="1:15" ht="58.5" customHeight="1">
      <c r="A3" s="9" t="s">
        <v>2</v>
      </c>
      <c r="B3" s="9" t="s">
        <v>3</v>
      </c>
      <c r="C3" s="9" t="s">
        <v>5</v>
      </c>
      <c r="D3" s="9" t="s">
        <v>6</v>
      </c>
      <c r="E3" s="9" t="s">
        <v>4</v>
      </c>
      <c r="F3" s="9" t="s">
        <v>7</v>
      </c>
      <c r="G3" s="9" t="s">
        <v>8</v>
      </c>
      <c r="H3" s="9" t="s">
        <v>9</v>
      </c>
      <c r="I3" s="9" t="s">
        <v>623</v>
      </c>
      <c r="J3" s="9" t="s">
        <v>14</v>
      </c>
      <c r="K3" s="9" t="s">
        <v>15</v>
      </c>
      <c r="L3" s="10" t="s">
        <v>4755</v>
      </c>
      <c r="M3" s="9" t="s">
        <v>4756</v>
      </c>
      <c r="N3" s="9" t="s">
        <v>16</v>
      </c>
      <c r="O3" s="9" t="s">
        <v>4757</v>
      </c>
    </row>
    <row r="4" spans="1:15" ht="43.5">
      <c r="A4" s="7" t="s">
        <v>1537</v>
      </c>
      <c r="B4" s="7" t="s">
        <v>3812</v>
      </c>
      <c r="C4" s="14" t="s">
        <v>4758</v>
      </c>
      <c r="D4" s="4">
        <v>46024</v>
      </c>
      <c r="E4" s="7" t="s">
        <v>20</v>
      </c>
      <c r="F4" s="20" t="s">
        <v>4759</v>
      </c>
      <c r="G4" s="62" t="s">
        <v>1769</v>
      </c>
      <c r="H4" s="7" t="s">
        <v>1770</v>
      </c>
      <c r="I4" s="5">
        <v>71043000</v>
      </c>
      <c r="J4" s="4">
        <v>46050</v>
      </c>
      <c r="K4" s="4">
        <v>46387</v>
      </c>
      <c r="L4" s="6">
        <v>0.35199999999999998</v>
      </c>
      <c r="M4" s="5">
        <v>24900000</v>
      </c>
      <c r="N4" s="4" t="s">
        <v>40</v>
      </c>
      <c r="O4" s="11" t="s">
        <v>4760</v>
      </c>
    </row>
    <row r="5" spans="1:15" ht="91.5">
      <c r="A5" s="7" t="s">
        <v>18</v>
      </c>
      <c r="B5" s="7" t="s">
        <v>3812</v>
      </c>
      <c r="C5" s="14" t="s">
        <v>4761</v>
      </c>
      <c r="D5" s="4">
        <v>46024</v>
      </c>
      <c r="E5" s="7" t="s">
        <v>20</v>
      </c>
      <c r="F5" s="20" t="s">
        <v>4762</v>
      </c>
      <c r="G5" s="62" t="s">
        <v>4763</v>
      </c>
      <c r="H5" s="7" t="s">
        <v>4764</v>
      </c>
      <c r="I5" s="5">
        <v>13660676</v>
      </c>
      <c r="J5" s="4">
        <v>46024</v>
      </c>
      <c r="K5" s="4">
        <v>46387</v>
      </c>
      <c r="L5" s="6">
        <v>0.14000000000000001</v>
      </c>
      <c r="M5" s="5">
        <v>1643699</v>
      </c>
      <c r="N5" s="4" t="s">
        <v>40</v>
      </c>
      <c r="O5" s="11" t="s">
        <v>4765</v>
      </c>
    </row>
    <row r="6" spans="1:15" ht="65.45">
      <c r="A6" s="7" t="s">
        <v>151</v>
      </c>
      <c r="B6" s="7" t="s">
        <v>3812</v>
      </c>
      <c r="C6" s="14" t="s">
        <v>4766</v>
      </c>
      <c r="D6" s="4">
        <v>46024</v>
      </c>
      <c r="E6" s="7" t="s">
        <v>20</v>
      </c>
      <c r="F6" s="20" t="s">
        <v>4767</v>
      </c>
      <c r="G6" s="62" t="s">
        <v>641</v>
      </c>
      <c r="H6" s="7" t="s">
        <v>3552</v>
      </c>
      <c r="I6" s="5">
        <v>355641200</v>
      </c>
      <c r="J6" s="4">
        <v>46041</v>
      </c>
      <c r="K6" s="4">
        <v>46770</v>
      </c>
      <c r="L6" s="6">
        <v>0.22</v>
      </c>
      <c r="M6" s="5">
        <v>148961172.97</v>
      </c>
      <c r="N6" s="4" t="s">
        <v>40</v>
      </c>
      <c r="O6" s="11" t="s">
        <v>4768</v>
      </c>
    </row>
    <row r="7" spans="1:15" ht="43.5">
      <c r="A7" s="7" t="s">
        <v>49</v>
      </c>
      <c r="B7" s="7" t="s">
        <v>3812</v>
      </c>
      <c r="C7" s="14" t="s">
        <v>4769</v>
      </c>
      <c r="D7" s="4">
        <v>46030</v>
      </c>
      <c r="E7" s="7" t="s">
        <v>85</v>
      </c>
      <c r="F7" s="20" t="s">
        <v>4770</v>
      </c>
      <c r="G7" s="62" t="s">
        <v>88</v>
      </c>
      <c r="H7" s="7" t="s">
        <v>727</v>
      </c>
      <c r="I7" s="5">
        <v>44927995</v>
      </c>
      <c r="J7" s="4">
        <v>46044</v>
      </c>
      <c r="K7" s="4">
        <v>46387</v>
      </c>
      <c r="L7" s="6">
        <v>1</v>
      </c>
      <c r="M7" s="5">
        <v>24375084</v>
      </c>
      <c r="N7" s="4" t="s">
        <v>40</v>
      </c>
      <c r="O7" s="11" t="s">
        <v>4771</v>
      </c>
    </row>
    <row r="8" spans="1:15" ht="52.5">
      <c r="A8" s="7" t="s">
        <v>675</v>
      </c>
      <c r="B8" s="7" t="s">
        <v>3812</v>
      </c>
      <c r="C8" s="14" t="s">
        <v>4772</v>
      </c>
      <c r="D8" s="4">
        <v>46031</v>
      </c>
      <c r="E8" s="7" t="s">
        <v>20</v>
      </c>
      <c r="F8" s="20" t="s">
        <v>4773</v>
      </c>
      <c r="G8" s="62" t="s">
        <v>731</v>
      </c>
      <c r="H8" s="7" t="s">
        <v>732</v>
      </c>
      <c r="I8" s="5">
        <v>425791722</v>
      </c>
      <c r="J8" s="4">
        <v>46043</v>
      </c>
      <c r="K8" s="4">
        <v>46387</v>
      </c>
      <c r="L8" s="6">
        <v>0.4</v>
      </c>
      <c r="M8" s="5">
        <v>172034660</v>
      </c>
      <c r="N8" s="4" t="s">
        <v>40</v>
      </c>
      <c r="O8" s="11" t="s">
        <v>4774</v>
      </c>
    </row>
    <row r="9" spans="1:15" ht="43.5">
      <c r="A9" s="7" t="s">
        <v>185</v>
      </c>
      <c r="B9" s="7" t="s">
        <v>29</v>
      </c>
      <c r="C9" s="14" t="s">
        <v>4775</v>
      </c>
      <c r="D9" s="4">
        <v>46031</v>
      </c>
      <c r="E9" s="7" t="s">
        <v>20</v>
      </c>
      <c r="F9" s="20" t="s">
        <v>4776</v>
      </c>
      <c r="G9" s="62" t="s">
        <v>4777</v>
      </c>
      <c r="H9" s="7" t="s">
        <v>4778</v>
      </c>
      <c r="I9" s="5">
        <v>670633746.29999995</v>
      </c>
      <c r="J9" s="4">
        <v>46042</v>
      </c>
      <c r="K9" s="4">
        <v>47138</v>
      </c>
      <c r="L9" s="6">
        <v>0.26100000000000001</v>
      </c>
      <c r="M9" s="5">
        <v>175053500</v>
      </c>
      <c r="N9" s="4" t="s">
        <v>40</v>
      </c>
      <c r="O9" s="11" t="s">
        <v>4779</v>
      </c>
    </row>
    <row r="10" spans="1:15" ht="78.599999999999994">
      <c r="A10" s="7" t="s">
        <v>813</v>
      </c>
      <c r="B10" s="7" t="s">
        <v>3812</v>
      </c>
      <c r="C10" s="14" t="s">
        <v>4780</v>
      </c>
      <c r="D10" s="4">
        <v>46031</v>
      </c>
      <c r="E10" s="7" t="s">
        <v>20</v>
      </c>
      <c r="F10" s="20" t="s">
        <v>4781</v>
      </c>
      <c r="G10" s="62" t="s">
        <v>4782</v>
      </c>
      <c r="H10" s="7" t="s">
        <v>4783</v>
      </c>
      <c r="I10" s="5">
        <v>386750000</v>
      </c>
      <c r="J10" s="4">
        <v>46069</v>
      </c>
      <c r="K10" s="4">
        <v>46266</v>
      </c>
      <c r="L10" s="6">
        <v>0.4</v>
      </c>
      <c r="M10" s="5">
        <v>154700000</v>
      </c>
      <c r="N10" s="4" t="s">
        <v>40</v>
      </c>
      <c r="O10" s="11" t="s">
        <v>4784</v>
      </c>
    </row>
    <row r="11" spans="1:15" ht="130.5">
      <c r="A11" s="7" t="s">
        <v>703</v>
      </c>
      <c r="B11" s="7" t="s">
        <v>3812</v>
      </c>
      <c r="C11" s="14" t="s">
        <v>4785</v>
      </c>
      <c r="D11" s="4">
        <v>46038</v>
      </c>
      <c r="E11" s="7" t="s">
        <v>20</v>
      </c>
      <c r="F11" s="20" t="s">
        <v>4786</v>
      </c>
      <c r="G11" s="62" t="s">
        <v>706</v>
      </c>
      <c r="H11" s="7" t="s">
        <v>4787</v>
      </c>
      <c r="I11" s="5">
        <v>41650000</v>
      </c>
      <c r="J11" s="4">
        <v>46038</v>
      </c>
      <c r="K11" s="4">
        <v>46387</v>
      </c>
      <c r="L11" s="6">
        <v>8.77E-2</v>
      </c>
      <c r="M11" s="5">
        <v>3070693</v>
      </c>
      <c r="N11" s="4" t="s">
        <v>40</v>
      </c>
      <c r="O11" s="11" t="s">
        <v>4788</v>
      </c>
    </row>
    <row r="12" spans="1:15" ht="117.6">
      <c r="A12" s="7" t="s">
        <v>4789</v>
      </c>
      <c r="B12" s="7" t="s">
        <v>3812</v>
      </c>
      <c r="C12" s="14" t="s">
        <v>4790</v>
      </c>
      <c r="D12" s="4">
        <v>46041</v>
      </c>
      <c r="E12" s="7" t="s">
        <v>20</v>
      </c>
      <c r="F12" s="20" t="s">
        <v>4791</v>
      </c>
      <c r="G12" s="62">
        <v>1013666895</v>
      </c>
      <c r="H12" s="7" t="s">
        <v>3004</v>
      </c>
      <c r="I12" s="5">
        <v>40183000</v>
      </c>
      <c r="J12" s="4">
        <v>46055</v>
      </c>
      <c r="K12" s="4">
        <v>46387</v>
      </c>
      <c r="L12" s="6">
        <v>0.53</v>
      </c>
      <c r="M12" s="5">
        <v>21309166.666666668</v>
      </c>
      <c r="N12" s="4" t="s">
        <v>40</v>
      </c>
      <c r="O12" s="11" t="s">
        <v>4792</v>
      </c>
    </row>
    <row r="13" spans="1:15" ht="43.5">
      <c r="A13" s="7" t="s">
        <v>1428</v>
      </c>
      <c r="B13" s="7" t="s">
        <v>3812</v>
      </c>
      <c r="C13" s="14" t="s">
        <v>4793</v>
      </c>
      <c r="D13" s="4">
        <v>46041</v>
      </c>
      <c r="E13" s="7" t="s">
        <v>20</v>
      </c>
      <c r="F13" s="20" t="s">
        <v>4794</v>
      </c>
      <c r="G13" s="62" t="s">
        <v>864</v>
      </c>
      <c r="H13" s="7" t="s">
        <v>865</v>
      </c>
      <c r="I13" s="5">
        <v>14875000</v>
      </c>
      <c r="J13" s="4">
        <v>46041</v>
      </c>
      <c r="K13" s="4">
        <v>46172</v>
      </c>
      <c r="L13" s="6">
        <v>1</v>
      </c>
      <c r="M13" s="5">
        <v>14875000</v>
      </c>
      <c r="N13" s="5" t="s">
        <v>26</v>
      </c>
      <c r="O13" s="11" t="s">
        <v>4795</v>
      </c>
    </row>
    <row r="14" spans="1:15" ht="43.5">
      <c r="A14" s="7" t="s">
        <v>675</v>
      </c>
      <c r="B14" s="7" t="s">
        <v>3812</v>
      </c>
      <c r="C14" s="14" t="s">
        <v>4796</v>
      </c>
      <c r="D14" s="4">
        <v>46041</v>
      </c>
      <c r="E14" s="7" t="s">
        <v>20</v>
      </c>
      <c r="F14" s="20" t="s">
        <v>4797</v>
      </c>
      <c r="G14" s="62" t="s">
        <v>896</v>
      </c>
      <c r="H14" s="7" t="s">
        <v>897</v>
      </c>
      <c r="I14" s="5">
        <v>23800000</v>
      </c>
      <c r="J14" s="4">
        <v>46041</v>
      </c>
      <c r="K14" s="4">
        <v>46387</v>
      </c>
      <c r="L14" s="6">
        <v>0.11</v>
      </c>
      <c r="M14" s="5">
        <v>2573910</v>
      </c>
      <c r="N14" s="4" t="s">
        <v>40</v>
      </c>
      <c r="O14" s="11" t="s">
        <v>4798</v>
      </c>
    </row>
    <row r="15" spans="1:15" ht="104.45">
      <c r="A15" s="7" t="s">
        <v>675</v>
      </c>
      <c r="B15" s="7" t="s">
        <v>3812</v>
      </c>
      <c r="C15" s="14" t="s">
        <v>4799</v>
      </c>
      <c r="D15" s="4">
        <v>46041</v>
      </c>
      <c r="E15" s="7" t="s">
        <v>20</v>
      </c>
      <c r="F15" s="20" t="s">
        <v>4800</v>
      </c>
      <c r="G15" s="62" t="s">
        <v>1142</v>
      </c>
      <c r="H15" s="7" t="s">
        <v>4801</v>
      </c>
      <c r="I15" s="5">
        <v>65450000</v>
      </c>
      <c r="J15" s="4">
        <v>46059</v>
      </c>
      <c r="K15" s="4">
        <v>46387</v>
      </c>
      <c r="L15" s="6">
        <v>0.03</v>
      </c>
      <c r="M15" s="5">
        <v>1818320</v>
      </c>
      <c r="N15" s="4" t="s">
        <v>40</v>
      </c>
      <c r="O15" s="11" t="s">
        <v>4802</v>
      </c>
    </row>
    <row r="16" spans="1:15" ht="91.5">
      <c r="A16" s="7" t="s">
        <v>18</v>
      </c>
      <c r="B16" s="7" t="s">
        <v>3812</v>
      </c>
      <c r="C16" s="14" t="s">
        <v>4803</v>
      </c>
      <c r="D16" s="4">
        <v>46041</v>
      </c>
      <c r="E16" s="7" t="s">
        <v>20</v>
      </c>
      <c r="F16" s="20" t="s">
        <v>4804</v>
      </c>
      <c r="G16" s="62" t="s">
        <v>2989</v>
      </c>
      <c r="H16" s="7" t="s">
        <v>2990</v>
      </c>
      <c r="I16" s="5">
        <v>28322000</v>
      </c>
      <c r="J16" s="4">
        <v>46044</v>
      </c>
      <c r="K16" s="4">
        <v>46387</v>
      </c>
      <c r="L16" s="6">
        <v>0.72</v>
      </c>
      <c r="M16" s="5">
        <v>17183600</v>
      </c>
      <c r="N16" s="4" t="s">
        <v>40</v>
      </c>
      <c r="O16" s="11" t="s">
        <v>4805</v>
      </c>
    </row>
    <row r="17" spans="1:15" ht="52.5">
      <c r="A17" s="7" t="s">
        <v>213</v>
      </c>
      <c r="B17" s="7" t="s">
        <v>3812</v>
      </c>
      <c r="C17" s="14" t="s">
        <v>4806</v>
      </c>
      <c r="D17" s="4">
        <v>46041</v>
      </c>
      <c r="E17" s="7" t="s">
        <v>20</v>
      </c>
      <c r="F17" s="20" t="s">
        <v>4807</v>
      </c>
      <c r="G17" s="62" t="s">
        <v>4808</v>
      </c>
      <c r="H17" s="7" t="s">
        <v>4809</v>
      </c>
      <c r="I17" s="5">
        <v>19647521889</v>
      </c>
      <c r="J17" s="4">
        <v>46054</v>
      </c>
      <c r="K17" s="4">
        <v>46784</v>
      </c>
      <c r="L17" s="6">
        <v>0.11940000000000001</v>
      </c>
      <c r="M17" s="5">
        <v>2346693825.4288154</v>
      </c>
      <c r="N17" s="4" t="s">
        <v>40</v>
      </c>
      <c r="O17" s="11" t="s">
        <v>4810</v>
      </c>
    </row>
    <row r="18" spans="1:15" ht="43.5">
      <c r="A18" s="7" t="s">
        <v>1864</v>
      </c>
      <c r="B18" s="7" t="s">
        <v>3812</v>
      </c>
      <c r="C18" s="14" t="s">
        <v>4811</v>
      </c>
      <c r="D18" s="4">
        <v>46042</v>
      </c>
      <c r="E18" s="7" t="s">
        <v>20</v>
      </c>
      <c r="F18" s="20" t="s">
        <v>1866</v>
      </c>
      <c r="G18" s="62" t="s">
        <v>104</v>
      </c>
      <c r="H18" s="7" t="s">
        <v>1867</v>
      </c>
      <c r="I18" s="5">
        <v>31270202</v>
      </c>
      <c r="J18" s="4">
        <v>46058</v>
      </c>
      <c r="K18" s="4">
        <v>46422</v>
      </c>
      <c r="L18" s="6">
        <v>1</v>
      </c>
      <c r="M18" s="5">
        <v>31270202</v>
      </c>
      <c r="N18" s="4" t="s">
        <v>40</v>
      </c>
      <c r="O18" s="11" t="s">
        <v>4812</v>
      </c>
    </row>
    <row r="19" spans="1:15" ht="65.45">
      <c r="A19" s="7" t="s">
        <v>675</v>
      </c>
      <c r="B19" s="7" t="s">
        <v>3812</v>
      </c>
      <c r="C19" s="14" t="s">
        <v>4813</v>
      </c>
      <c r="D19" s="4">
        <v>46042</v>
      </c>
      <c r="E19" s="7" t="s">
        <v>20</v>
      </c>
      <c r="F19" s="20" t="s">
        <v>4814</v>
      </c>
      <c r="G19" s="62" t="s">
        <v>678</v>
      </c>
      <c r="H19" s="7" t="s">
        <v>2935</v>
      </c>
      <c r="I19" s="5">
        <v>35700000</v>
      </c>
      <c r="J19" s="4">
        <v>46062</v>
      </c>
      <c r="K19" s="4">
        <v>46387</v>
      </c>
      <c r="L19" s="6">
        <v>0.1</v>
      </c>
      <c r="M19" s="5">
        <v>3719263</v>
      </c>
      <c r="N19" s="4" t="s">
        <v>40</v>
      </c>
      <c r="O19" s="11" t="s">
        <v>4815</v>
      </c>
    </row>
    <row r="20" spans="1:15" ht="43.5">
      <c r="A20" s="7" t="s">
        <v>1129</v>
      </c>
      <c r="B20" s="7" t="s">
        <v>3812</v>
      </c>
      <c r="C20" s="14" t="s">
        <v>4816</v>
      </c>
      <c r="D20" s="4">
        <v>46042</v>
      </c>
      <c r="E20" s="7" t="s">
        <v>20</v>
      </c>
      <c r="F20" s="20" t="s">
        <v>4817</v>
      </c>
      <c r="G20" s="62" t="s">
        <v>1132</v>
      </c>
      <c r="H20" s="7" t="s">
        <v>2963</v>
      </c>
      <c r="I20" s="5">
        <v>36875377</v>
      </c>
      <c r="J20" s="4">
        <v>46097</v>
      </c>
      <c r="K20" s="4">
        <v>46387</v>
      </c>
      <c r="L20" s="6">
        <v>0</v>
      </c>
      <c r="M20" s="5">
        <v>0</v>
      </c>
      <c r="N20" s="4" t="s">
        <v>40</v>
      </c>
      <c r="O20" s="11" t="s">
        <v>4818</v>
      </c>
    </row>
    <row r="21" spans="1:15" ht="52.5">
      <c r="A21" s="7" t="s">
        <v>157</v>
      </c>
      <c r="B21" s="7" t="s">
        <v>3812</v>
      </c>
      <c r="C21" s="14" t="s">
        <v>4819</v>
      </c>
      <c r="D21" s="4">
        <v>46043</v>
      </c>
      <c r="E21" s="7" t="s">
        <v>20</v>
      </c>
      <c r="F21" s="20" t="s">
        <v>4820</v>
      </c>
      <c r="G21" s="62" t="s">
        <v>1392</v>
      </c>
      <c r="H21" s="7" t="s">
        <v>1393</v>
      </c>
      <c r="I21" s="5">
        <v>47886504</v>
      </c>
      <c r="J21" s="4">
        <v>46052</v>
      </c>
      <c r="K21" s="4">
        <v>46140</v>
      </c>
      <c r="L21" s="6">
        <v>0.25</v>
      </c>
      <c r="M21" s="5">
        <v>12104644.199999999</v>
      </c>
      <c r="N21" s="5" t="s">
        <v>26</v>
      </c>
      <c r="O21" s="11" t="s">
        <v>4821</v>
      </c>
    </row>
    <row r="22" spans="1:15" ht="52.5">
      <c r="A22" s="7" t="s">
        <v>813</v>
      </c>
      <c r="B22" s="7" t="s">
        <v>3812</v>
      </c>
      <c r="C22" s="14" t="s">
        <v>4822</v>
      </c>
      <c r="D22" s="4">
        <v>46043</v>
      </c>
      <c r="E22" s="7" t="s">
        <v>20</v>
      </c>
      <c r="F22" s="20" t="s">
        <v>4823</v>
      </c>
      <c r="G22" s="62">
        <v>1018458251</v>
      </c>
      <c r="H22" s="7" t="s">
        <v>4824</v>
      </c>
      <c r="I22" s="5">
        <v>40260000</v>
      </c>
      <c r="J22" s="8">
        <v>46045</v>
      </c>
      <c r="K22" s="8">
        <v>46226</v>
      </c>
      <c r="L22" s="6">
        <v>1</v>
      </c>
      <c r="M22" s="5">
        <v>40260000</v>
      </c>
      <c r="N22" s="5" t="s">
        <v>26</v>
      </c>
      <c r="O22" s="11" t="s">
        <v>4825</v>
      </c>
    </row>
    <row r="23" spans="1:15" ht="91.5">
      <c r="A23" s="7" t="s">
        <v>675</v>
      </c>
      <c r="B23" s="7" t="s">
        <v>3812</v>
      </c>
      <c r="C23" s="14" t="s">
        <v>4826</v>
      </c>
      <c r="D23" s="4">
        <v>46043</v>
      </c>
      <c r="E23" s="7" t="s">
        <v>20</v>
      </c>
      <c r="F23" s="20" t="s">
        <v>4827</v>
      </c>
      <c r="G23" s="62" t="s">
        <v>691</v>
      </c>
      <c r="H23" s="7" t="s">
        <v>2942</v>
      </c>
      <c r="I23" s="5">
        <v>47600000</v>
      </c>
      <c r="J23" s="4">
        <v>46051</v>
      </c>
      <c r="K23" s="4">
        <v>46387</v>
      </c>
      <c r="L23" s="6">
        <v>0</v>
      </c>
      <c r="M23" s="5">
        <v>0</v>
      </c>
      <c r="N23" s="4" t="s">
        <v>40</v>
      </c>
      <c r="O23" s="11" t="s">
        <v>4828</v>
      </c>
    </row>
    <row r="24" spans="1:15" ht="52.5">
      <c r="A24" s="7" t="s">
        <v>675</v>
      </c>
      <c r="B24" s="7" t="s">
        <v>3812</v>
      </c>
      <c r="C24" s="14" t="s">
        <v>4829</v>
      </c>
      <c r="D24" s="4">
        <v>46043</v>
      </c>
      <c r="E24" s="7" t="s">
        <v>20</v>
      </c>
      <c r="F24" s="20" t="s">
        <v>4830</v>
      </c>
      <c r="G24" s="62" t="s">
        <v>700</v>
      </c>
      <c r="H24" s="7" t="s">
        <v>4831</v>
      </c>
      <c r="I24" s="5">
        <v>47600000</v>
      </c>
      <c r="J24" s="4">
        <v>46052</v>
      </c>
      <c r="K24" s="4">
        <v>46387</v>
      </c>
      <c r="L24" s="6">
        <v>7.0000000000000007E-2</v>
      </c>
      <c r="M24" s="5">
        <v>2953800</v>
      </c>
      <c r="N24" s="4" t="s">
        <v>40</v>
      </c>
      <c r="O24" s="11" t="s">
        <v>4832</v>
      </c>
    </row>
    <row r="25" spans="1:15" ht="52.5">
      <c r="A25" s="7" t="s">
        <v>49</v>
      </c>
      <c r="B25" s="7" t="s">
        <v>3812</v>
      </c>
      <c r="C25" s="14" t="s">
        <v>4833</v>
      </c>
      <c r="D25" s="4">
        <v>46043</v>
      </c>
      <c r="E25" s="7" t="s">
        <v>20</v>
      </c>
      <c r="F25" s="20" t="s">
        <v>4834</v>
      </c>
      <c r="G25" s="62">
        <v>1019022920</v>
      </c>
      <c r="H25" s="7" t="s">
        <v>4835</v>
      </c>
      <c r="I25" s="5">
        <v>61208000</v>
      </c>
      <c r="J25" s="4">
        <v>46057</v>
      </c>
      <c r="K25" s="4">
        <v>46269</v>
      </c>
      <c r="L25" s="6">
        <v>0.13</v>
      </c>
      <c r="M25" s="5">
        <v>7651000</v>
      </c>
      <c r="N25" s="4" t="s">
        <v>40</v>
      </c>
      <c r="O25" s="11" t="s">
        <v>4836</v>
      </c>
    </row>
    <row r="26" spans="1:15" ht="65.45">
      <c r="A26" s="7" t="s">
        <v>675</v>
      </c>
      <c r="B26" s="7" t="s">
        <v>3812</v>
      </c>
      <c r="C26" s="14" t="s">
        <v>4837</v>
      </c>
      <c r="D26" s="4">
        <v>46043</v>
      </c>
      <c r="E26" s="7" t="s">
        <v>20</v>
      </c>
      <c r="F26" s="20" t="s">
        <v>4814</v>
      </c>
      <c r="G26" s="62" t="s">
        <v>695</v>
      </c>
      <c r="H26" s="7" t="s">
        <v>2893</v>
      </c>
      <c r="I26" s="5">
        <v>341593283</v>
      </c>
      <c r="J26" s="4">
        <v>46059</v>
      </c>
      <c r="K26" s="4">
        <v>46387</v>
      </c>
      <c r="L26" s="6">
        <v>0.21</v>
      </c>
      <c r="M26" s="5">
        <v>72316000</v>
      </c>
      <c r="N26" s="4" t="s">
        <v>40</v>
      </c>
      <c r="O26" s="11" t="s">
        <v>4838</v>
      </c>
    </row>
    <row r="27" spans="1:15" ht="65.45">
      <c r="A27" s="7" t="s">
        <v>675</v>
      </c>
      <c r="B27" s="7" t="s">
        <v>3812</v>
      </c>
      <c r="C27" s="14" t="s">
        <v>4839</v>
      </c>
      <c r="D27" s="4">
        <v>46043</v>
      </c>
      <c r="E27" s="7" t="s">
        <v>20</v>
      </c>
      <c r="F27" s="20" t="s">
        <v>4814</v>
      </c>
      <c r="G27" s="62" t="s">
        <v>686</v>
      </c>
      <c r="H27" s="7" t="s">
        <v>2908</v>
      </c>
      <c r="I27" s="5">
        <v>318490548</v>
      </c>
      <c r="J27" s="4">
        <v>46059</v>
      </c>
      <c r="K27" s="4">
        <v>46387</v>
      </c>
      <c r="L27" s="6">
        <v>0.26</v>
      </c>
      <c r="M27" s="5">
        <v>81924043</v>
      </c>
      <c r="N27" s="4" t="s">
        <v>40</v>
      </c>
      <c r="O27" s="11" t="s">
        <v>4840</v>
      </c>
    </row>
    <row r="28" spans="1:15" ht="65.45">
      <c r="A28" s="7" t="s">
        <v>49</v>
      </c>
      <c r="B28" s="7" t="s">
        <v>3812</v>
      </c>
      <c r="C28" s="14" t="s">
        <v>4841</v>
      </c>
      <c r="D28" s="4">
        <v>46044</v>
      </c>
      <c r="E28" s="7" t="s">
        <v>20</v>
      </c>
      <c r="F28" s="20" t="s">
        <v>4842</v>
      </c>
      <c r="G28" s="62">
        <v>1022446019</v>
      </c>
      <c r="H28" s="7" t="s">
        <v>4843</v>
      </c>
      <c r="I28" s="5">
        <v>32440000</v>
      </c>
      <c r="J28" s="4">
        <v>46052</v>
      </c>
      <c r="K28" s="4">
        <v>46294</v>
      </c>
      <c r="L28" s="6">
        <v>0.63</v>
      </c>
      <c r="M28" s="5">
        <v>20275000</v>
      </c>
      <c r="N28" s="4" t="s">
        <v>40</v>
      </c>
      <c r="O28" s="11" t="s">
        <v>4844</v>
      </c>
    </row>
    <row r="29" spans="1:15" ht="43.5">
      <c r="A29" s="7" t="s">
        <v>128</v>
      </c>
      <c r="B29" s="7" t="s">
        <v>3812</v>
      </c>
      <c r="C29" s="14" t="s">
        <v>4845</v>
      </c>
      <c r="D29" s="4">
        <v>46044</v>
      </c>
      <c r="E29" s="7" t="s">
        <v>20</v>
      </c>
      <c r="F29" s="20" t="s">
        <v>4846</v>
      </c>
      <c r="G29" s="62" t="s">
        <v>906</v>
      </c>
      <c r="H29" s="7" t="s">
        <v>907</v>
      </c>
      <c r="I29" s="5">
        <v>61478200</v>
      </c>
      <c r="J29" s="4">
        <v>46057</v>
      </c>
      <c r="K29" s="4">
        <v>46360</v>
      </c>
      <c r="L29" s="6">
        <v>0.5</v>
      </c>
      <c r="M29" s="5">
        <v>30739100</v>
      </c>
      <c r="N29" s="4" t="s">
        <v>40</v>
      </c>
      <c r="O29" s="11" t="s">
        <v>4847</v>
      </c>
    </row>
    <row r="30" spans="1:15" ht="91.5">
      <c r="A30" s="7" t="s">
        <v>151</v>
      </c>
      <c r="B30" s="7" t="s">
        <v>3812</v>
      </c>
      <c r="C30" s="14" t="s">
        <v>4848</v>
      </c>
      <c r="D30" s="4">
        <v>46044</v>
      </c>
      <c r="E30" s="7" t="s">
        <v>20</v>
      </c>
      <c r="F30" s="20" t="s">
        <v>4849</v>
      </c>
      <c r="G30" s="62" t="s">
        <v>804</v>
      </c>
      <c r="H30" s="7" t="s">
        <v>4850</v>
      </c>
      <c r="I30" s="5">
        <v>65450000</v>
      </c>
      <c r="J30" s="4">
        <v>46077</v>
      </c>
      <c r="K30" s="4">
        <v>46257</v>
      </c>
      <c r="L30" s="6">
        <v>0</v>
      </c>
      <c r="M30" s="5">
        <v>0</v>
      </c>
      <c r="N30" s="5" t="s">
        <v>26</v>
      </c>
      <c r="O30" s="11" t="s">
        <v>4851</v>
      </c>
    </row>
    <row r="31" spans="1:15" ht="117.6">
      <c r="A31" s="7" t="s">
        <v>813</v>
      </c>
      <c r="B31" s="7" t="s">
        <v>3812</v>
      </c>
      <c r="C31" s="14" t="s">
        <v>4852</v>
      </c>
      <c r="D31" s="4">
        <v>46044</v>
      </c>
      <c r="E31" s="7" t="s">
        <v>20</v>
      </c>
      <c r="F31" s="20" t="s">
        <v>4853</v>
      </c>
      <c r="G31" s="62">
        <v>28212990</v>
      </c>
      <c r="H31" s="7" t="s">
        <v>4854</v>
      </c>
      <c r="I31" s="5">
        <v>78000000</v>
      </c>
      <c r="J31" s="8">
        <v>46045</v>
      </c>
      <c r="K31" s="8">
        <v>46348</v>
      </c>
      <c r="L31" s="6">
        <v>0.6</v>
      </c>
      <c r="M31" s="5">
        <v>46800000</v>
      </c>
      <c r="N31" s="4" t="s">
        <v>40</v>
      </c>
      <c r="O31" s="11" t="s">
        <v>4855</v>
      </c>
    </row>
    <row r="32" spans="1:15" ht="52.5">
      <c r="A32" s="7" t="s">
        <v>675</v>
      </c>
      <c r="B32" s="7" t="s">
        <v>3812</v>
      </c>
      <c r="C32" s="14" t="s">
        <v>4856</v>
      </c>
      <c r="D32" s="4">
        <v>46044</v>
      </c>
      <c r="E32" s="7" t="s">
        <v>20</v>
      </c>
      <c r="F32" s="20" t="s">
        <v>4857</v>
      </c>
      <c r="G32" s="62" t="s">
        <v>722</v>
      </c>
      <c r="H32" s="7" t="s">
        <v>723</v>
      </c>
      <c r="I32" s="5">
        <v>29750000</v>
      </c>
      <c r="J32" s="4">
        <v>46044</v>
      </c>
      <c r="K32" s="4">
        <v>46387</v>
      </c>
      <c r="L32" s="6">
        <v>0.02</v>
      </c>
      <c r="M32" s="5">
        <v>376000</v>
      </c>
      <c r="N32" s="4" t="s">
        <v>40</v>
      </c>
      <c r="O32" s="11" t="s">
        <v>4858</v>
      </c>
    </row>
    <row r="33" spans="1:15" ht="65.45">
      <c r="A33" s="7" t="s">
        <v>909</v>
      </c>
      <c r="B33" s="7" t="s">
        <v>3812</v>
      </c>
      <c r="C33" s="14" t="s">
        <v>4859</v>
      </c>
      <c r="D33" s="4">
        <v>46044</v>
      </c>
      <c r="E33" s="7" t="s">
        <v>20</v>
      </c>
      <c r="F33" s="20" t="s">
        <v>4860</v>
      </c>
      <c r="G33" s="62">
        <v>1083039219</v>
      </c>
      <c r="H33" s="7" t="s">
        <v>1445</v>
      </c>
      <c r="I33" s="5">
        <v>34122000</v>
      </c>
      <c r="J33" s="4">
        <v>46058</v>
      </c>
      <c r="K33" s="4">
        <v>46238</v>
      </c>
      <c r="L33" s="6">
        <v>0</v>
      </c>
      <c r="M33" s="5"/>
      <c r="N33" s="5" t="s">
        <v>26</v>
      </c>
      <c r="O33" s="11" t="s">
        <v>4861</v>
      </c>
    </row>
    <row r="34" spans="1:15" ht="143.44999999999999">
      <c r="A34" s="7" t="s">
        <v>151</v>
      </c>
      <c r="B34" s="7" t="s">
        <v>3812</v>
      </c>
      <c r="C34" s="14" t="s">
        <v>4862</v>
      </c>
      <c r="D34" s="4">
        <v>46044</v>
      </c>
      <c r="E34" s="7" t="s">
        <v>20</v>
      </c>
      <c r="F34" s="20" t="s">
        <v>4863</v>
      </c>
      <c r="G34" s="62">
        <v>1003845127</v>
      </c>
      <c r="H34" s="7" t="s">
        <v>3387</v>
      </c>
      <c r="I34" s="5">
        <v>44800000</v>
      </c>
      <c r="J34" s="4">
        <v>46057</v>
      </c>
      <c r="K34" s="4">
        <v>46299</v>
      </c>
      <c r="L34" s="6">
        <v>0.57999999999999996</v>
      </c>
      <c r="M34" s="5">
        <v>33040000</v>
      </c>
      <c r="N34" s="4" t="s">
        <v>40</v>
      </c>
      <c r="O34" s="11" t="s">
        <v>4864</v>
      </c>
    </row>
    <row r="35" spans="1:15" ht="65.45">
      <c r="A35" s="7" t="s">
        <v>909</v>
      </c>
      <c r="B35" s="7" t="s">
        <v>3812</v>
      </c>
      <c r="C35" s="14" t="s">
        <v>4865</v>
      </c>
      <c r="D35" s="4">
        <v>46044</v>
      </c>
      <c r="E35" s="7" t="s">
        <v>20</v>
      </c>
      <c r="F35" s="20" t="s">
        <v>4866</v>
      </c>
      <c r="G35" s="62">
        <v>1077473940</v>
      </c>
      <c r="H35" s="7" t="s">
        <v>4867</v>
      </c>
      <c r="I35" s="5">
        <v>34122000</v>
      </c>
      <c r="J35" s="4">
        <v>46058</v>
      </c>
      <c r="K35" s="4">
        <v>46238</v>
      </c>
      <c r="L35" s="6"/>
      <c r="M35" s="5"/>
      <c r="N35" s="5" t="s">
        <v>26</v>
      </c>
      <c r="O35" s="11" t="s">
        <v>4868</v>
      </c>
    </row>
    <row r="36" spans="1:15" ht="104.45">
      <c r="A36" s="7" t="s">
        <v>250</v>
      </c>
      <c r="B36" s="7" t="s">
        <v>3812</v>
      </c>
      <c r="C36" s="14" t="s">
        <v>4869</v>
      </c>
      <c r="D36" s="4">
        <v>46044</v>
      </c>
      <c r="E36" s="7" t="s">
        <v>20</v>
      </c>
      <c r="F36" s="20" t="s">
        <v>4870</v>
      </c>
      <c r="G36" s="62">
        <v>52963985</v>
      </c>
      <c r="H36" s="7" t="s">
        <v>4871</v>
      </c>
      <c r="I36" s="5">
        <v>52760000</v>
      </c>
      <c r="J36" s="4">
        <v>46069</v>
      </c>
      <c r="K36" s="4">
        <v>46310</v>
      </c>
      <c r="L36" s="6">
        <v>0.5625</v>
      </c>
      <c r="M36" s="5">
        <v>29677500</v>
      </c>
      <c r="N36" s="4" t="s">
        <v>40</v>
      </c>
      <c r="O36" s="11" t="s">
        <v>4872</v>
      </c>
    </row>
    <row r="37" spans="1:15" ht="104.45">
      <c r="A37" s="7" t="s">
        <v>909</v>
      </c>
      <c r="B37" s="7" t="s">
        <v>3812</v>
      </c>
      <c r="C37" s="14" t="s">
        <v>4873</v>
      </c>
      <c r="D37" s="4">
        <v>46044</v>
      </c>
      <c r="E37" s="7" t="s">
        <v>20</v>
      </c>
      <c r="F37" s="20" t="s">
        <v>4874</v>
      </c>
      <c r="G37" s="62">
        <v>1098606657</v>
      </c>
      <c r="H37" s="7" t="s">
        <v>4875</v>
      </c>
      <c r="I37" s="5">
        <v>34122000</v>
      </c>
      <c r="J37" s="4">
        <v>46058</v>
      </c>
      <c r="K37" s="4">
        <v>46238</v>
      </c>
      <c r="L37" s="6"/>
      <c r="M37" s="5"/>
      <c r="N37" s="5" t="s">
        <v>26</v>
      </c>
      <c r="O37" s="11" t="s">
        <v>4876</v>
      </c>
    </row>
    <row r="38" spans="1:15" ht="91.5">
      <c r="A38" s="7" t="s">
        <v>68</v>
      </c>
      <c r="B38" s="7" t="s">
        <v>3812</v>
      </c>
      <c r="C38" s="14" t="s">
        <v>4877</v>
      </c>
      <c r="D38" s="4">
        <v>46044</v>
      </c>
      <c r="E38" s="7" t="s">
        <v>20</v>
      </c>
      <c r="F38" s="20" t="s">
        <v>4878</v>
      </c>
      <c r="G38" s="62" t="s">
        <v>646</v>
      </c>
      <c r="H38" s="7" t="s">
        <v>647</v>
      </c>
      <c r="I38" s="5">
        <v>78000000</v>
      </c>
      <c r="J38" s="8">
        <v>46044</v>
      </c>
      <c r="K38" s="8">
        <v>46387</v>
      </c>
      <c r="L38" s="6">
        <v>0.63</v>
      </c>
      <c r="M38" s="5">
        <v>49361119</v>
      </c>
      <c r="N38" s="4" t="s">
        <v>40</v>
      </c>
      <c r="O38" s="11" t="s">
        <v>4879</v>
      </c>
    </row>
    <row r="39" spans="1:15" ht="117.6">
      <c r="A39" s="7" t="s">
        <v>909</v>
      </c>
      <c r="B39" s="7" t="s">
        <v>3812</v>
      </c>
      <c r="C39" s="14" t="s">
        <v>4880</v>
      </c>
      <c r="D39" s="4">
        <v>46044</v>
      </c>
      <c r="E39" s="7" t="s">
        <v>20</v>
      </c>
      <c r="F39" s="20" t="s">
        <v>4881</v>
      </c>
      <c r="G39" s="62">
        <v>1022338649</v>
      </c>
      <c r="H39" s="7" t="s">
        <v>4882</v>
      </c>
      <c r="I39" s="5">
        <v>16854000</v>
      </c>
      <c r="J39" s="4">
        <v>46065</v>
      </c>
      <c r="K39" s="4">
        <v>46245</v>
      </c>
      <c r="L39" s="6"/>
      <c r="M39" s="5"/>
      <c r="N39" s="5" t="s">
        <v>26</v>
      </c>
      <c r="O39" s="11" t="s">
        <v>4883</v>
      </c>
    </row>
    <row r="40" spans="1:15" ht="52.5">
      <c r="A40" s="7" t="s">
        <v>157</v>
      </c>
      <c r="B40" s="7" t="s">
        <v>3812</v>
      </c>
      <c r="C40" s="14" t="s">
        <v>4884</v>
      </c>
      <c r="D40" s="4">
        <v>46044</v>
      </c>
      <c r="E40" s="7" t="s">
        <v>20</v>
      </c>
      <c r="F40" s="20" t="s">
        <v>2786</v>
      </c>
      <c r="G40" s="62" t="s">
        <v>4885</v>
      </c>
      <c r="H40" s="7" t="s">
        <v>4886</v>
      </c>
      <c r="I40" s="5">
        <v>71160000</v>
      </c>
      <c r="J40" s="4">
        <v>46050</v>
      </c>
      <c r="K40" s="4">
        <v>46387</v>
      </c>
      <c r="L40" s="6">
        <v>0.36940000000000001</v>
      </c>
      <c r="M40" s="5">
        <v>26284452</v>
      </c>
      <c r="N40" s="4" t="s">
        <v>40</v>
      </c>
      <c r="O40" s="11" t="s">
        <v>4887</v>
      </c>
    </row>
    <row r="41" spans="1:15" ht="52.5">
      <c r="A41" s="7" t="s">
        <v>1301</v>
      </c>
      <c r="B41" s="7" t="s">
        <v>3812</v>
      </c>
      <c r="C41" s="14" t="s">
        <v>4888</v>
      </c>
      <c r="D41" s="4">
        <v>46044</v>
      </c>
      <c r="E41" s="7" t="s">
        <v>20</v>
      </c>
      <c r="F41" s="20" t="s">
        <v>4889</v>
      </c>
      <c r="G41" s="62">
        <v>72001461</v>
      </c>
      <c r="H41" s="7" t="s">
        <v>4890</v>
      </c>
      <c r="I41" s="5">
        <v>50952000</v>
      </c>
      <c r="J41" s="8">
        <v>46059</v>
      </c>
      <c r="K41" s="8">
        <v>46265</v>
      </c>
      <c r="L41" s="6">
        <v>0.60419999999999996</v>
      </c>
      <c r="M41" s="5">
        <v>30783500</v>
      </c>
      <c r="N41" s="4" t="s">
        <v>40</v>
      </c>
      <c r="O41" s="11" t="s">
        <v>4891</v>
      </c>
    </row>
    <row r="42" spans="1:15" ht="52.5">
      <c r="A42" s="7" t="s">
        <v>1301</v>
      </c>
      <c r="B42" s="7" t="s">
        <v>3812</v>
      </c>
      <c r="C42" s="14" t="s">
        <v>4892</v>
      </c>
      <c r="D42" s="4">
        <v>46044</v>
      </c>
      <c r="E42" s="7" t="s">
        <v>20</v>
      </c>
      <c r="F42" s="20" t="s">
        <v>4893</v>
      </c>
      <c r="G42" s="62">
        <v>1018511716</v>
      </c>
      <c r="H42" s="7" t="s">
        <v>3427</v>
      </c>
      <c r="I42" s="5">
        <v>45496000</v>
      </c>
      <c r="J42" s="8">
        <v>46058</v>
      </c>
      <c r="K42" s="8">
        <v>46265</v>
      </c>
      <c r="L42" s="6">
        <v>0.54320000000000002</v>
      </c>
      <c r="M42" s="5">
        <v>27676733</v>
      </c>
      <c r="N42" s="4" t="s">
        <v>40</v>
      </c>
      <c r="O42" s="11" t="s">
        <v>4894</v>
      </c>
    </row>
    <row r="43" spans="1:15" ht="65.45">
      <c r="A43" s="7" t="s">
        <v>128</v>
      </c>
      <c r="B43" s="7" t="s">
        <v>3812</v>
      </c>
      <c r="C43" s="14" t="s">
        <v>4895</v>
      </c>
      <c r="D43" s="4">
        <v>46045</v>
      </c>
      <c r="E43" s="7" t="s">
        <v>20</v>
      </c>
      <c r="F43" s="20" t="s">
        <v>4896</v>
      </c>
      <c r="G43" s="62" t="s">
        <v>210</v>
      </c>
      <c r="H43" s="7" t="s">
        <v>211</v>
      </c>
      <c r="I43" s="5">
        <v>32172754</v>
      </c>
      <c r="J43" s="8">
        <v>46051</v>
      </c>
      <c r="K43" s="8">
        <v>46416</v>
      </c>
      <c r="L43" s="6">
        <v>0.42</v>
      </c>
      <c r="M43" s="5">
        <v>13405310</v>
      </c>
      <c r="N43" s="4" t="s">
        <v>40</v>
      </c>
      <c r="O43" s="11" t="s">
        <v>4897</v>
      </c>
    </row>
    <row r="44" spans="1:15" ht="91.5">
      <c r="A44" s="7" t="s">
        <v>4898</v>
      </c>
      <c r="B44" s="7" t="s">
        <v>3812</v>
      </c>
      <c r="C44" s="14" t="s">
        <v>4899</v>
      </c>
      <c r="D44" s="4">
        <v>46045</v>
      </c>
      <c r="E44" s="7" t="s">
        <v>20</v>
      </c>
      <c r="F44" s="20" t="s">
        <v>4900</v>
      </c>
      <c r="G44" s="62">
        <v>1018446510</v>
      </c>
      <c r="H44" s="7" t="s">
        <v>3224</v>
      </c>
      <c r="I44" s="5">
        <v>114240000</v>
      </c>
      <c r="J44" s="4">
        <v>46164</v>
      </c>
      <c r="K44" s="4">
        <v>46528</v>
      </c>
      <c r="L44" s="6">
        <v>0.10829999999999999</v>
      </c>
      <c r="M44" s="5">
        <v>12376000</v>
      </c>
      <c r="N44" s="4" t="s">
        <v>40</v>
      </c>
      <c r="O44" s="11" t="s">
        <v>4901</v>
      </c>
    </row>
    <row r="45" spans="1:15" ht="101.45">
      <c r="A45" s="7" t="s">
        <v>4902</v>
      </c>
      <c r="B45" s="7" t="s">
        <v>3812</v>
      </c>
      <c r="C45" s="14" t="s">
        <v>4903</v>
      </c>
      <c r="D45" s="4">
        <v>46048</v>
      </c>
      <c r="E45" s="7" t="s">
        <v>20</v>
      </c>
      <c r="F45" s="20" t="s">
        <v>4904</v>
      </c>
      <c r="G45" s="62" t="s">
        <v>2853</v>
      </c>
      <c r="H45" s="7" t="s">
        <v>2854</v>
      </c>
      <c r="I45" s="5">
        <v>1465004730</v>
      </c>
      <c r="J45" s="4">
        <v>46064</v>
      </c>
      <c r="K45" s="4">
        <v>47159</v>
      </c>
      <c r="L45" s="6"/>
      <c r="M45" s="5"/>
      <c r="N45" s="4" t="s">
        <v>40</v>
      </c>
      <c r="O45" s="11" t="s">
        <v>4905</v>
      </c>
    </row>
    <row r="46" spans="1:15" ht="65.45">
      <c r="A46" s="7" t="s">
        <v>18</v>
      </c>
      <c r="B46" s="7" t="s">
        <v>3812</v>
      </c>
      <c r="C46" s="14" t="s">
        <v>4906</v>
      </c>
      <c r="D46" s="4">
        <v>46049</v>
      </c>
      <c r="E46" s="7" t="s">
        <v>20</v>
      </c>
      <c r="F46" s="20" t="s">
        <v>4907</v>
      </c>
      <c r="G46" s="62" t="s">
        <v>4908</v>
      </c>
      <c r="H46" s="7" t="s">
        <v>2820</v>
      </c>
      <c r="I46" s="5">
        <v>19810501</v>
      </c>
      <c r="J46" s="4">
        <v>46049</v>
      </c>
      <c r="K46" s="4">
        <v>46387</v>
      </c>
      <c r="L46" s="6">
        <v>0.09</v>
      </c>
      <c r="M46" s="5">
        <v>1686825</v>
      </c>
      <c r="N46" s="4" t="s">
        <v>40</v>
      </c>
      <c r="O46" s="11" t="s">
        <v>4909</v>
      </c>
    </row>
    <row r="47" spans="1:15" ht="104.45">
      <c r="A47" s="7" t="s">
        <v>4898</v>
      </c>
      <c r="B47" s="7" t="s">
        <v>3812</v>
      </c>
      <c r="C47" s="14" t="s">
        <v>4910</v>
      </c>
      <c r="D47" s="4">
        <v>46049</v>
      </c>
      <c r="E47" s="7" t="s">
        <v>20</v>
      </c>
      <c r="F47" s="20" t="s">
        <v>4911</v>
      </c>
      <c r="G47" s="62">
        <v>1033688031</v>
      </c>
      <c r="H47" s="7" t="s">
        <v>167</v>
      </c>
      <c r="I47" s="5">
        <v>62784000</v>
      </c>
      <c r="J47" s="4">
        <v>46057</v>
      </c>
      <c r="K47" s="4">
        <v>46298</v>
      </c>
      <c r="L47" s="6">
        <v>0.75</v>
      </c>
      <c r="M47" s="5">
        <v>47088000</v>
      </c>
      <c r="N47" s="4" t="s">
        <v>40</v>
      </c>
      <c r="O47" s="11" t="s">
        <v>4912</v>
      </c>
    </row>
    <row r="48" spans="1:15" ht="65.45">
      <c r="A48" s="7" t="s">
        <v>101</v>
      </c>
      <c r="B48" s="7" t="s">
        <v>3812</v>
      </c>
      <c r="C48" s="14" t="s">
        <v>4913</v>
      </c>
      <c r="D48" s="4">
        <v>46049</v>
      </c>
      <c r="E48" s="7" t="s">
        <v>20</v>
      </c>
      <c r="F48" s="20" t="s">
        <v>4914</v>
      </c>
      <c r="G48" s="62">
        <v>1090464451</v>
      </c>
      <c r="H48" s="7" t="s">
        <v>3483</v>
      </c>
      <c r="I48" s="5">
        <v>59500000</v>
      </c>
      <c r="J48" s="8">
        <v>46052</v>
      </c>
      <c r="K48" s="8">
        <v>46264</v>
      </c>
      <c r="L48" s="6">
        <v>0.57140000000000002</v>
      </c>
      <c r="M48" s="5">
        <v>34000000</v>
      </c>
      <c r="N48" s="4" t="s">
        <v>40</v>
      </c>
      <c r="O48" s="11" t="s">
        <v>4915</v>
      </c>
    </row>
    <row r="49" spans="1:15" ht="52.5">
      <c r="A49" s="7" t="s">
        <v>709</v>
      </c>
      <c r="B49" s="7" t="s">
        <v>3812</v>
      </c>
      <c r="C49" s="14" t="s">
        <v>4916</v>
      </c>
      <c r="D49" s="4">
        <v>46049</v>
      </c>
      <c r="E49" s="7" t="s">
        <v>20</v>
      </c>
      <c r="F49" s="20" t="s">
        <v>4917</v>
      </c>
      <c r="G49" s="62" t="s">
        <v>794</v>
      </c>
      <c r="H49" s="7" t="s">
        <v>795</v>
      </c>
      <c r="I49" s="5">
        <v>117215000</v>
      </c>
      <c r="J49" s="4">
        <v>46066</v>
      </c>
      <c r="K49" s="4">
        <v>46074</v>
      </c>
      <c r="L49" s="6">
        <v>1</v>
      </c>
      <c r="M49" s="5">
        <v>117215000</v>
      </c>
      <c r="N49" s="5" t="s">
        <v>26</v>
      </c>
      <c r="O49" s="11" t="s">
        <v>4918</v>
      </c>
    </row>
    <row r="50" spans="1:15" ht="52.5">
      <c r="A50" s="7" t="s">
        <v>675</v>
      </c>
      <c r="B50" s="7" t="s">
        <v>3812</v>
      </c>
      <c r="C50" s="14" t="s">
        <v>4919</v>
      </c>
      <c r="D50" s="4">
        <v>46049</v>
      </c>
      <c r="E50" s="7" t="s">
        <v>20</v>
      </c>
      <c r="F50" s="20" t="s">
        <v>4920</v>
      </c>
      <c r="G50" s="62" t="s">
        <v>4921</v>
      </c>
      <c r="H50" s="7" t="s">
        <v>4922</v>
      </c>
      <c r="I50" s="5">
        <v>29750000</v>
      </c>
      <c r="J50" s="4">
        <v>46051</v>
      </c>
      <c r="K50" s="4">
        <v>46387</v>
      </c>
      <c r="L50" s="6">
        <v>0.55000000000000004</v>
      </c>
      <c r="M50" s="5">
        <v>16233624</v>
      </c>
      <c r="N50" s="4" t="s">
        <v>40</v>
      </c>
      <c r="O50" s="11" t="s">
        <v>4923</v>
      </c>
    </row>
    <row r="51" spans="1:15" ht="104.45">
      <c r="A51" s="7" t="s">
        <v>4924</v>
      </c>
      <c r="B51" s="7" t="s">
        <v>3812</v>
      </c>
      <c r="C51" s="14" t="s">
        <v>4925</v>
      </c>
      <c r="D51" s="4">
        <v>46049</v>
      </c>
      <c r="E51" s="7" t="s">
        <v>20</v>
      </c>
      <c r="F51" s="20" t="s">
        <v>4926</v>
      </c>
      <c r="G51" s="62" t="s">
        <v>4927</v>
      </c>
      <c r="H51" s="7" t="s">
        <v>4928</v>
      </c>
      <c r="I51" s="5">
        <v>303901218</v>
      </c>
      <c r="J51" s="4">
        <v>46023</v>
      </c>
      <c r="K51" s="4">
        <v>47119</v>
      </c>
      <c r="L51" s="6"/>
      <c r="M51" s="5"/>
      <c r="N51" s="4" t="s">
        <v>40</v>
      </c>
      <c r="O51" s="11" t="s">
        <v>4929</v>
      </c>
    </row>
    <row r="52" spans="1:15" ht="52.5">
      <c r="A52" s="7" t="s">
        <v>1301</v>
      </c>
      <c r="B52" s="7" t="s">
        <v>3812</v>
      </c>
      <c r="C52" s="14" t="s">
        <v>4930</v>
      </c>
      <c r="D52" s="4">
        <v>46049</v>
      </c>
      <c r="E52" s="7" t="s">
        <v>20</v>
      </c>
      <c r="F52" s="20" t="s">
        <v>4889</v>
      </c>
      <c r="G52" s="62">
        <v>1001995464</v>
      </c>
      <c r="H52" s="7" t="s">
        <v>4931</v>
      </c>
      <c r="I52" s="5">
        <v>50952000</v>
      </c>
      <c r="J52" s="8">
        <v>46058</v>
      </c>
      <c r="K52" s="8">
        <v>46265</v>
      </c>
      <c r="L52" s="6">
        <v>0.60829999999999995</v>
      </c>
      <c r="M52" s="5">
        <v>30995800</v>
      </c>
      <c r="N52" s="4" t="s">
        <v>40</v>
      </c>
      <c r="O52" s="11" t="s">
        <v>4932</v>
      </c>
    </row>
    <row r="53" spans="1:15" ht="78.599999999999994">
      <c r="A53" s="7" t="s">
        <v>151</v>
      </c>
      <c r="B53" s="7" t="s">
        <v>3812</v>
      </c>
      <c r="C53" s="14" t="s">
        <v>4933</v>
      </c>
      <c r="D53" s="4">
        <v>46049</v>
      </c>
      <c r="E53" s="7" t="s">
        <v>20</v>
      </c>
      <c r="F53" s="20" t="s">
        <v>4934</v>
      </c>
      <c r="G53" s="62">
        <v>1027150912</v>
      </c>
      <c r="H53" s="7" t="s">
        <v>4935</v>
      </c>
      <c r="I53" s="5">
        <v>20000000</v>
      </c>
      <c r="J53" s="8">
        <v>46062</v>
      </c>
      <c r="K53" s="8">
        <v>46304</v>
      </c>
      <c r="L53" s="6">
        <v>0.7</v>
      </c>
      <c r="M53" s="5">
        <v>14333333</v>
      </c>
      <c r="N53" s="4" t="s">
        <v>40</v>
      </c>
      <c r="O53" s="11" t="s">
        <v>4936</v>
      </c>
    </row>
    <row r="54" spans="1:15" ht="104.45">
      <c r="A54" s="7" t="s">
        <v>202</v>
      </c>
      <c r="B54" s="7" t="s">
        <v>3812</v>
      </c>
      <c r="C54" s="14" t="s">
        <v>4937</v>
      </c>
      <c r="D54" s="4">
        <v>46049</v>
      </c>
      <c r="E54" s="7" t="s">
        <v>20</v>
      </c>
      <c r="F54" s="20" t="s">
        <v>4938</v>
      </c>
      <c r="G54" s="62">
        <v>35353520</v>
      </c>
      <c r="H54" s="7" t="s">
        <v>206</v>
      </c>
      <c r="I54" s="5">
        <v>45490504</v>
      </c>
      <c r="J54" s="4">
        <v>46064</v>
      </c>
      <c r="K54" s="4">
        <v>46306</v>
      </c>
      <c r="L54" s="6">
        <v>0.58330000000000004</v>
      </c>
      <c r="M54" s="5">
        <v>26536127</v>
      </c>
      <c r="N54" s="4" t="s">
        <v>40</v>
      </c>
      <c r="O54" s="11" t="s">
        <v>4939</v>
      </c>
    </row>
    <row r="55" spans="1:15" ht="43.5">
      <c r="A55" s="7" t="s">
        <v>1301</v>
      </c>
      <c r="B55" s="7" t="s">
        <v>3812</v>
      </c>
      <c r="C55" s="14" t="s">
        <v>4940</v>
      </c>
      <c r="D55" s="4">
        <v>46050</v>
      </c>
      <c r="E55" s="7" t="s">
        <v>20</v>
      </c>
      <c r="F55" s="20" t="s">
        <v>4941</v>
      </c>
      <c r="G55" s="62">
        <v>79531036</v>
      </c>
      <c r="H55" s="7" t="s">
        <v>2807</v>
      </c>
      <c r="I55" s="5">
        <v>33320000</v>
      </c>
      <c r="J55" s="8">
        <v>46056</v>
      </c>
      <c r="K55" s="8">
        <v>46265</v>
      </c>
      <c r="L55" s="6">
        <v>0.61670000000000003</v>
      </c>
      <c r="M55" s="5">
        <v>20547333</v>
      </c>
      <c r="N55" s="4" t="s">
        <v>40</v>
      </c>
      <c r="O55" s="11" t="s">
        <v>4942</v>
      </c>
    </row>
    <row r="56" spans="1:15" ht="72.599999999999994">
      <c r="A56" s="7" t="s">
        <v>4943</v>
      </c>
      <c r="B56" s="7" t="s">
        <v>3812</v>
      </c>
      <c r="C56" s="14" t="s">
        <v>4944</v>
      </c>
      <c r="D56" s="4">
        <v>46050</v>
      </c>
      <c r="E56" s="7" t="s">
        <v>20</v>
      </c>
      <c r="F56" s="20" t="s">
        <v>4945</v>
      </c>
      <c r="G56" s="62">
        <v>1136886441</v>
      </c>
      <c r="H56" s="7" t="s">
        <v>4946</v>
      </c>
      <c r="I56" s="5">
        <v>14780000</v>
      </c>
      <c r="J56" s="4">
        <v>46055</v>
      </c>
      <c r="K56" s="4">
        <v>46295</v>
      </c>
      <c r="L56" s="6">
        <v>0.62</v>
      </c>
      <c r="M56" s="5">
        <v>9180000</v>
      </c>
      <c r="N56" s="4" t="s">
        <v>40</v>
      </c>
      <c r="O56" s="11" t="s">
        <v>4947</v>
      </c>
    </row>
    <row r="57" spans="1:15" ht="43.5">
      <c r="A57" s="7" t="s">
        <v>1301</v>
      </c>
      <c r="B57" s="7" t="s">
        <v>3812</v>
      </c>
      <c r="C57" s="14" t="s">
        <v>4948</v>
      </c>
      <c r="D57" s="4">
        <v>46050</v>
      </c>
      <c r="E57" s="7" t="s">
        <v>20</v>
      </c>
      <c r="F57" s="20" t="s">
        <v>4941</v>
      </c>
      <c r="G57" s="62">
        <v>1145924214</v>
      </c>
      <c r="H57" s="7" t="s">
        <v>4949</v>
      </c>
      <c r="I57" s="5">
        <v>29224000</v>
      </c>
      <c r="J57" s="8">
        <v>46058</v>
      </c>
      <c r="K57" s="8">
        <v>46265</v>
      </c>
      <c r="L57" s="6">
        <v>0.60829999999999995</v>
      </c>
      <c r="M57" s="5">
        <v>17777933</v>
      </c>
      <c r="N57" s="4" t="s">
        <v>40</v>
      </c>
      <c r="O57" s="11" t="s">
        <v>4950</v>
      </c>
    </row>
    <row r="58" spans="1:15" ht="72.599999999999994">
      <c r="A58" s="7" t="s">
        <v>4943</v>
      </c>
      <c r="B58" s="7" t="s">
        <v>3812</v>
      </c>
      <c r="C58" s="14" t="s">
        <v>4951</v>
      </c>
      <c r="D58" s="4">
        <v>46050</v>
      </c>
      <c r="E58" s="7" t="s">
        <v>20</v>
      </c>
      <c r="F58" s="20" t="s">
        <v>4952</v>
      </c>
      <c r="G58" s="62">
        <v>1314294</v>
      </c>
      <c r="H58" s="7" t="s">
        <v>2998</v>
      </c>
      <c r="I58" s="5">
        <v>24450000</v>
      </c>
      <c r="J58" s="4">
        <v>46056</v>
      </c>
      <c r="K58" s="4">
        <v>46268</v>
      </c>
      <c r="L58" s="6">
        <v>0.59</v>
      </c>
      <c r="M58" s="5">
        <v>14450000</v>
      </c>
      <c r="N58" s="4" t="s">
        <v>40</v>
      </c>
      <c r="O58" s="11" t="s">
        <v>4953</v>
      </c>
    </row>
    <row r="59" spans="1:15" ht="78.599999999999994">
      <c r="A59" s="7" t="s">
        <v>909</v>
      </c>
      <c r="B59" s="7" t="s">
        <v>3812</v>
      </c>
      <c r="C59" s="14" t="s">
        <v>4954</v>
      </c>
      <c r="D59" s="4">
        <v>46050</v>
      </c>
      <c r="E59" s="7" t="s">
        <v>20</v>
      </c>
      <c r="F59" s="20" t="s">
        <v>4955</v>
      </c>
      <c r="G59" s="62">
        <v>15876327</v>
      </c>
      <c r="H59" s="7" t="s">
        <v>4956</v>
      </c>
      <c r="I59" s="5">
        <v>21918000</v>
      </c>
      <c r="J59" s="4">
        <v>46065</v>
      </c>
      <c r="K59" s="4">
        <v>46245</v>
      </c>
      <c r="L59" s="6"/>
      <c r="M59" s="5"/>
      <c r="N59" s="5" t="s">
        <v>26</v>
      </c>
      <c r="O59" s="11" t="s">
        <v>4957</v>
      </c>
    </row>
    <row r="60" spans="1:15" ht="65.45">
      <c r="A60" s="7" t="s">
        <v>56</v>
      </c>
      <c r="B60" s="7" t="s">
        <v>3812</v>
      </c>
      <c r="C60" s="14" t="s">
        <v>4958</v>
      </c>
      <c r="D60" s="4">
        <v>46050</v>
      </c>
      <c r="E60" s="7" t="s">
        <v>20</v>
      </c>
      <c r="F60" s="20" t="s">
        <v>4959</v>
      </c>
      <c r="G60" s="62">
        <v>19342114</v>
      </c>
      <c r="H60" s="7" t="s">
        <v>826</v>
      </c>
      <c r="I60" s="5">
        <v>67076312</v>
      </c>
      <c r="J60" s="4">
        <v>46055</v>
      </c>
      <c r="K60" s="4">
        <v>46296</v>
      </c>
      <c r="L60" s="6">
        <v>0.52190000000000003</v>
      </c>
      <c r="M60" s="5">
        <v>35003850</v>
      </c>
      <c r="N60" s="4" t="s">
        <v>40</v>
      </c>
      <c r="O60" s="11" t="s">
        <v>4960</v>
      </c>
    </row>
    <row r="61" spans="1:15" ht="43.5">
      <c r="A61" s="7" t="s">
        <v>49</v>
      </c>
      <c r="B61" s="7" t="s">
        <v>4961</v>
      </c>
      <c r="C61" s="14" t="s">
        <v>4962</v>
      </c>
      <c r="D61" s="4">
        <v>46043</v>
      </c>
      <c r="E61" s="7" t="s">
        <v>20</v>
      </c>
      <c r="F61" s="20" t="s">
        <v>4963</v>
      </c>
      <c r="G61" s="62" t="s">
        <v>799</v>
      </c>
      <c r="H61" s="7" t="s">
        <v>800</v>
      </c>
      <c r="I61" s="5">
        <v>1595700</v>
      </c>
      <c r="J61" s="4">
        <v>46043</v>
      </c>
      <c r="K61" s="4">
        <v>46773</v>
      </c>
      <c r="L61" s="6">
        <v>1</v>
      </c>
      <c r="M61" s="5">
        <v>1595700</v>
      </c>
      <c r="N61" s="4" t="s">
        <v>40</v>
      </c>
      <c r="O61" s="11" t="s">
        <v>4964</v>
      </c>
    </row>
    <row r="62" spans="1:15" ht="65.45">
      <c r="A62" s="7" t="s">
        <v>4898</v>
      </c>
      <c r="B62" s="7" t="s">
        <v>3812</v>
      </c>
      <c r="C62" s="14" t="s">
        <v>4965</v>
      </c>
      <c r="D62" s="4">
        <v>46050</v>
      </c>
      <c r="E62" s="7" t="s">
        <v>20</v>
      </c>
      <c r="F62" s="20" t="s">
        <v>4966</v>
      </c>
      <c r="G62" s="62">
        <v>1018501757</v>
      </c>
      <c r="H62" s="7" t="s">
        <v>3250</v>
      </c>
      <c r="I62" s="5">
        <v>60000000</v>
      </c>
      <c r="J62" s="4">
        <v>46062</v>
      </c>
      <c r="K62" s="4">
        <v>46242</v>
      </c>
      <c r="L62" s="6">
        <v>0.83330000000000004</v>
      </c>
      <c r="M62" s="5">
        <v>50000000</v>
      </c>
      <c r="N62" s="5" t="s">
        <v>26</v>
      </c>
      <c r="O62" s="11" t="s">
        <v>4967</v>
      </c>
    </row>
    <row r="63" spans="1:15" ht="65.45">
      <c r="A63" s="7" t="s">
        <v>813</v>
      </c>
      <c r="B63" s="7" t="s">
        <v>3812</v>
      </c>
      <c r="C63" s="14" t="s">
        <v>4968</v>
      </c>
      <c r="D63" s="4">
        <v>46050</v>
      </c>
      <c r="E63" s="7" t="s">
        <v>20</v>
      </c>
      <c r="F63" s="20" t="s">
        <v>4969</v>
      </c>
      <c r="G63" s="62">
        <v>93437456</v>
      </c>
      <c r="H63" s="7" t="s">
        <v>4970</v>
      </c>
      <c r="I63" s="5">
        <v>46500000</v>
      </c>
      <c r="J63" s="8">
        <v>46055</v>
      </c>
      <c r="K63" s="8">
        <v>46204</v>
      </c>
      <c r="L63" s="6">
        <v>1</v>
      </c>
      <c r="M63" s="5">
        <v>46500000</v>
      </c>
      <c r="N63" s="5" t="s">
        <v>26</v>
      </c>
      <c r="O63" s="11" t="s">
        <v>4971</v>
      </c>
    </row>
    <row r="64" spans="1:15" ht="57.95">
      <c r="A64" s="7" t="s">
        <v>1301</v>
      </c>
      <c r="B64" s="7" t="s">
        <v>3812</v>
      </c>
      <c r="C64" s="14" t="s">
        <v>4972</v>
      </c>
      <c r="D64" s="4">
        <v>46050</v>
      </c>
      <c r="E64" s="7" t="s">
        <v>20</v>
      </c>
      <c r="F64" s="20" t="s">
        <v>4941</v>
      </c>
      <c r="G64" s="62">
        <v>1065665151</v>
      </c>
      <c r="H64" s="7" t="s">
        <v>4973</v>
      </c>
      <c r="I64" s="5">
        <v>29224000</v>
      </c>
      <c r="J64" s="8">
        <v>46059</v>
      </c>
      <c r="K64" s="8">
        <v>46265</v>
      </c>
      <c r="L64" s="6">
        <v>0.60419999999999996</v>
      </c>
      <c r="M64" s="5">
        <v>17656167</v>
      </c>
      <c r="N64" s="4" t="s">
        <v>40</v>
      </c>
      <c r="O64" s="11" t="s">
        <v>4974</v>
      </c>
    </row>
    <row r="65" spans="1:15" ht="78.599999999999994">
      <c r="A65" s="7" t="s">
        <v>909</v>
      </c>
      <c r="B65" s="7" t="s">
        <v>3812</v>
      </c>
      <c r="C65" s="14" t="s">
        <v>4975</v>
      </c>
      <c r="D65" s="4">
        <v>46050</v>
      </c>
      <c r="E65" s="7" t="s">
        <v>20</v>
      </c>
      <c r="F65" s="20" t="s">
        <v>4976</v>
      </c>
      <c r="G65" s="62">
        <v>1019075949</v>
      </c>
      <c r="H65" s="7" t="s">
        <v>4977</v>
      </c>
      <c r="I65" s="5">
        <v>34122000</v>
      </c>
      <c r="J65" s="4">
        <v>46062</v>
      </c>
      <c r="K65" s="4">
        <v>46242</v>
      </c>
      <c r="L65" s="6"/>
      <c r="M65" s="5"/>
      <c r="N65" s="5" t="s">
        <v>26</v>
      </c>
      <c r="O65" s="11" t="s">
        <v>4978</v>
      </c>
    </row>
    <row r="66" spans="1:15" ht="78.599999999999994">
      <c r="A66" s="7" t="s">
        <v>909</v>
      </c>
      <c r="B66" s="7" t="s">
        <v>3812</v>
      </c>
      <c r="C66" s="14" t="s">
        <v>4979</v>
      </c>
      <c r="D66" s="4">
        <v>46050</v>
      </c>
      <c r="E66" s="7" t="s">
        <v>20</v>
      </c>
      <c r="F66" s="20" t="s">
        <v>4980</v>
      </c>
      <c r="G66" s="62">
        <v>4978830</v>
      </c>
      <c r="H66" s="7" t="s">
        <v>3415</v>
      </c>
      <c r="I66" s="5">
        <v>34122000</v>
      </c>
      <c r="J66" s="4">
        <v>46062</v>
      </c>
      <c r="K66" s="4">
        <v>46242</v>
      </c>
      <c r="L66" s="6"/>
      <c r="M66" s="5"/>
      <c r="N66" s="5" t="s">
        <v>26</v>
      </c>
      <c r="O66" s="11" t="s">
        <v>4981</v>
      </c>
    </row>
    <row r="67" spans="1:15" ht="57.95">
      <c r="A67" s="7" t="s">
        <v>1301</v>
      </c>
      <c r="B67" s="7" t="s">
        <v>3812</v>
      </c>
      <c r="C67" s="14" t="s">
        <v>4982</v>
      </c>
      <c r="D67" s="4">
        <v>46051</v>
      </c>
      <c r="E67" s="7" t="s">
        <v>20</v>
      </c>
      <c r="F67" s="20" t="s">
        <v>4941</v>
      </c>
      <c r="G67" s="62">
        <v>52825128</v>
      </c>
      <c r="H67" s="7" t="s">
        <v>3374</v>
      </c>
      <c r="I67" s="5">
        <v>32440000</v>
      </c>
      <c r="J67" s="8">
        <v>46057</v>
      </c>
      <c r="K67" s="8">
        <v>46265</v>
      </c>
      <c r="L67" s="6">
        <v>0.61250000000000004</v>
      </c>
      <c r="M67" s="5">
        <v>19869500</v>
      </c>
      <c r="N67" s="4" t="s">
        <v>40</v>
      </c>
      <c r="O67" s="11" t="s">
        <v>4983</v>
      </c>
    </row>
    <row r="68" spans="1:15" ht="43.5">
      <c r="A68" s="7" t="s">
        <v>1301</v>
      </c>
      <c r="B68" s="7" t="s">
        <v>3812</v>
      </c>
      <c r="C68" s="14" t="s">
        <v>4984</v>
      </c>
      <c r="D68" s="4">
        <v>46051</v>
      </c>
      <c r="E68" s="7" t="s">
        <v>20</v>
      </c>
      <c r="F68" s="20" t="s">
        <v>4985</v>
      </c>
      <c r="G68" s="62">
        <v>52768323</v>
      </c>
      <c r="H68" s="7" t="s">
        <v>3462</v>
      </c>
      <c r="I68" s="5">
        <v>53680000</v>
      </c>
      <c r="J68" s="8">
        <v>46062</v>
      </c>
      <c r="K68" s="8">
        <v>46265</v>
      </c>
      <c r="L68" s="6">
        <v>0.5917</v>
      </c>
      <c r="M68" s="5">
        <v>31760667</v>
      </c>
      <c r="N68" s="4" t="s">
        <v>40</v>
      </c>
      <c r="O68" s="11" t="s">
        <v>4986</v>
      </c>
    </row>
    <row r="69" spans="1:15" ht="43.5">
      <c r="A69" s="7" t="s">
        <v>151</v>
      </c>
      <c r="B69" s="7" t="s">
        <v>3812</v>
      </c>
      <c r="C69" s="14" t="s">
        <v>4987</v>
      </c>
      <c r="D69" s="4">
        <v>46051</v>
      </c>
      <c r="E69" s="7" t="s">
        <v>20</v>
      </c>
      <c r="F69" s="20" t="s">
        <v>4988</v>
      </c>
      <c r="G69" s="62">
        <v>1002727254</v>
      </c>
      <c r="H69" s="7" t="s">
        <v>4989</v>
      </c>
      <c r="I69" s="5">
        <v>20000000</v>
      </c>
      <c r="J69" s="4">
        <v>46062</v>
      </c>
      <c r="K69" s="4">
        <v>46304</v>
      </c>
      <c r="L69" s="6">
        <v>0.7</v>
      </c>
      <c r="M69" s="5">
        <v>14333333</v>
      </c>
      <c r="N69" s="4" t="s">
        <v>40</v>
      </c>
      <c r="O69" s="11" t="s">
        <v>4990</v>
      </c>
    </row>
    <row r="70" spans="1:15" ht="43.5">
      <c r="A70" s="7" t="s">
        <v>18</v>
      </c>
      <c r="B70" s="7" t="s">
        <v>3812</v>
      </c>
      <c r="C70" s="14" t="s">
        <v>4991</v>
      </c>
      <c r="D70" s="4">
        <v>46051</v>
      </c>
      <c r="E70" s="7" t="s">
        <v>20</v>
      </c>
      <c r="F70" s="20" t="s">
        <v>4992</v>
      </c>
      <c r="G70" s="62" t="s">
        <v>4993</v>
      </c>
      <c r="H70" s="7" t="s">
        <v>4994</v>
      </c>
      <c r="I70" s="5">
        <v>24370676</v>
      </c>
      <c r="J70" s="8">
        <v>46063</v>
      </c>
      <c r="K70" s="8">
        <v>46387</v>
      </c>
      <c r="L70" s="6">
        <v>0.74</v>
      </c>
      <c r="M70" s="5">
        <v>17925728</v>
      </c>
      <c r="N70" s="4" t="s">
        <v>40</v>
      </c>
      <c r="O70" s="11" t="s">
        <v>4995</v>
      </c>
    </row>
    <row r="71" spans="1:15" ht="65.45">
      <c r="A71" s="7" t="s">
        <v>68</v>
      </c>
      <c r="B71" s="7" t="s">
        <v>3812</v>
      </c>
      <c r="C71" s="14" t="s">
        <v>4996</v>
      </c>
      <c r="D71" s="4">
        <v>46051</v>
      </c>
      <c r="E71" s="7" t="s">
        <v>69</v>
      </c>
      <c r="F71" s="20" t="s">
        <v>4997</v>
      </c>
      <c r="G71" s="62" t="s">
        <v>1634</v>
      </c>
      <c r="H71" s="7" t="s">
        <v>1635</v>
      </c>
      <c r="I71" s="5">
        <v>39227160</v>
      </c>
      <c r="J71" s="8">
        <v>46052</v>
      </c>
      <c r="K71" s="8">
        <v>46111</v>
      </c>
      <c r="L71" s="6">
        <v>1</v>
      </c>
      <c r="M71" s="5">
        <v>39227160</v>
      </c>
      <c r="N71" s="5" t="s">
        <v>26</v>
      </c>
      <c r="O71" s="11" t="s">
        <v>4998</v>
      </c>
    </row>
    <row r="72" spans="1:15" ht="117.6">
      <c r="A72" s="7" t="s">
        <v>4898</v>
      </c>
      <c r="B72" s="7" t="s">
        <v>3812</v>
      </c>
      <c r="C72" s="14" t="s">
        <v>4999</v>
      </c>
      <c r="D72" s="4">
        <v>46051</v>
      </c>
      <c r="E72" s="7" t="s">
        <v>20</v>
      </c>
      <c r="F72" s="20" t="s">
        <v>5000</v>
      </c>
      <c r="G72" s="62">
        <v>1010213470</v>
      </c>
      <c r="H72" s="7" t="s">
        <v>3625</v>
      </c>
      <c r="I72" s="5">
        <v>80000000</v>
      </c>
      <c r="J72" s="4">
        <v>46062</v>
      </c>
      <c r="K72" s="4">
        <v>46303</v>
      </c>
      <c r="L72" s="6">
        <v>0.625</v>
      </c>
      <c r="M72" s="5">
        <v>50000000</v>
      </c>
      <c r="N72" s="4" t="s">
        <v>40</v>
      </c>
      <c r="O72" s="11" t="s">
        <v>5001</v>
      </c>
    </row>
    <row r="73" spans="1:15" ht="43.5">
      <c r="A73" s="7" t="s">
        <v>1301</v>
      </c>
      <c r="B73" s="7" t="s">
        <v>3812</v>
      </c>
      <c r="C73" s="14" t="s">
        <v>5002</v>
      </c>
      <c r="D73" s="4">
        <v>46051</v>
      </c>
      <c r="E73" s="7" t="s">
        <v>20</v>
      </c>
      <c r="F73" s="20" t="s">
        <v>5003</v>
      </c>
      <c r="G73" s="62">
        <v>1045669567</v>
      </c>
      <c r="H73" s="7" t="s">
        <v>5004</v>
      </c>
      <c r="I73" s="5">
        <v>33320000</v>
      </c>
      <c r="J73" s="8">
        <v>46058</v>
      </c>
      <c r="K73" s="8">
        <v>46265</v>
      </c>
      <c r="L73" s="6">
        <v>0.60829999999999995</v>
      </c>
      <c r="M73" s="5">
        <v>20269667</v>
      </c>
      <c r="N73" s="4" t="s">
        <v>40</v>
      </c>
      <c r="O73" s="11" t="s">
        <v>5005</v>
      </c>
    </row>
    <row r="74" spans="1:15" ht="52.5">
      <c r="A74" s="7" t="s">
        <v>1301</v>
      </c>
      <c r="B74" s="7" t="s">
        <v>3812</v>
      </c>
      <c r="C74" s="14" t="s">
        <v>5006</v>
      </c>
      <c r="D74" s="4">
        <v>46051</v>
      </c>
      <c r="E74" s="7" t="s">
        <v>20</v>
      </c>
      <c r="F74" s="20" t="s">
        <v>5007</v>
      </c>
      <c r="G74" s="62">
        <v>59678548</v>
      </c>
      <c r="H74" s="7" t="s">
        <v>5008</v>
      </c>
      <c r="I74" s="5">
        <v>64368000</v>
      </c>
      <c r="J74" s="8">
        <v>46055</v>
      </c>
      <c r="K74" s="8">
        <v>46265</v>
      </c>
      <c r="L74" s="6">
        <v>0.62080000000000002</v>
      </c>
      <c r="M74" s="5">
        <v>39961800</v>
      </c>
      <c r="N74" s="4" t="s">
        <v>40</v>
      </c>
      <c r="O74" s="11" t="s">
        <v>5009</v>
      </c>
    </row>
    <row r="75" spans="1:15" ht="91.5">
      <c r="A75" s="7" t="s">
        <v>128</v>
      </c>
      <c r="B75" s="7" t="s">
        <v>3812</v>
      </c>
      <c r="C75" s="14" t="s">
        <v>5010</v>
      </c>
      <c r="D75" s="4">
        <v>46052</v>
      </c>
      <c r="E75" s="7" t="s">
        <v>20</v>
      </c>
      <c r="F75" s="20" t="s">
        <v>5011</v>
      </c>
      <c r="G75" s="62" t="s">
        <v>794</v>
      </c>
      <c r="H75" s="7" t="s">
        <v>795</v>
      </c>
      <c r="I75" s="5">
        <v>81158000</v>
      </c>
      <c r="J75" s="4">
        <v>46055</v>
      </c>
      <c r="K75" s="8">
        <v>46387</v>
      </c>
      <c r="L75" s="6">
        <v>0.55000000000000004</v>
      </c>
      <c r="M75" s="5">
        <v>31000000</v>
      </c>
      <c r="N75" s="4" t="s">
        <v>40</v>
      </c>
      <c r="O75" s="11" t="s">
        <v>5012</v>
      </c>
    </row>
    <row r="76" spans="1:15" ht="78.599999999999994">
      <c r="A76" s="7" t="s">
        <v>1129</v>
      </c>
      <c r="B76" s="7" t="s">
        <v>3812</v>
      </c>
      <c r="C76" s="14" t="s">
        <v>5013</v>
      </c>
      <c r="D76" s="4">
        <v>46052</v>
      </c>
      <c r="E76" s="7" t="s">
        <v>20</v>
      </c>
      <c r="F76" s="20" t="s">
        <v>5014</v>
      </c>
      <c r="G76" s="62" t="s">
        <v>5015</v>
      </c>
      <c r="H76" s="7" t="s">
        <v>5016</v>
      </c>
      <c r="I76" s="5">
        <v>2676462225</v>
      </c>
      <c r="J76" s="8">
        <v>46077</v>
      </c>
      <c r="K76" s="8">
        <v>47173</v>
      </c>
      <c r="L76" s="6">
        <v>2.3770000000000002E-3</v>
      </c>
      <c r="M76" s="5">
        <v>636402360</v>
      </c>
      <c r="N76" s="4" t="s">
        <v>40</v>
      </c>
      <c r="O76" s="11" t="s">
        <v>5017</v>
      </c>
    </row>
    <row r="77" spans="1:15" ht="52.5">
      <c r="A77" s="7" t="s">
        <v>191</v>
      </c>
      <c r="B77" s="7" t="s">
        <v>3812</v>
      </c>
      <c r="C77" s="14" t="s">
        <v>5018</v>
      </c>
      <c r="D77" s="4">
        <v>46052</v>
      </c>
      <c r="E77" s="7" t="s">
        <v>20</v>
      </c>
      <c r="F77" s="20" t="s">
        <v>5019</v>
      </c>
      <c r="G77" s="62" t="s">
        <v>194</v>
      </c>
      <c r="H77" s="7" t="s">
        <v>5020</v>
      </c>
      <c r="I77" s="5">
        <v>66952234</v>
      </c>
      <c r="J77" s="8">
        <v>46052</v>
      </c>
      <c r="K77" s="8">
        <v>47118</v>
      </c>
      <c r="L77" s="6">
        <v>0.13300000000000001</v>
      </c>
      <c r="M77" s="5">
        <v>8904360</v>
      </c>
      <c r="N77" s="4" t="s">
        <v>40</v>
      </c>
      <c r="O77" s="11" t="s">
        <v>5021</v>
      </c>
    </row>
    <row r="78" spans="1:15" ht="43.5">
      <c r="A78" s="7" t="s">
        <v>1301</v>
      </c>
      <c r="B78" s="7" t="s">
        <v>3812</v>
      </c>
      <c r="C78" s="14" t="s">
        <v>5022</v>
      </c>
      <c r="D78" s="4">
        <v>46052</v>
      </c>
      <c r="E78" s="7" t="s">
        <v>20</v>
      </c>
      <c r="F78" s="20" t="s">
        <v>5023</v>
      </c>
      <c r="G78" s="62">
        <v>77030352</v>
      </c>
      <c r="H78" s="7" t="s">
        <v>5024</v>
      </c>
      <c r="I78" s="5">
        <v>33320000</v>
      </c>
      <c r="J78" s="8">
        <v>46052</v>
      </c>
      <c r="K78" s="8">
        <v>46265</v>
      </c>
      <c r="L78" s="6">
        <v>0.60829999999999995</v>
      </c>
      <c r="M78" s="5">
        <v>20269667</v>
      </c>
      <c r="N78" s="4" t="s">
        <v>40</v>
      </c>
      <c r="O78" s="11" t="s">
        <v>5025</v>
      </c>
    </row>
    <row r="79" spans="1:15" ht="78.599999999999994">
      <c r="A79" s="7" t="s">
        <v>4898</v>
      </c>
      <c r="B79" s="7" t="s">
        <v>3812</v>
      </c>
      <c r="C79" s="14" t="s">
        <v>5026</v>
      </c>
      <c r="D79" s="4">
        <v>46052</v>
      </c>
      <c r="E79" s="7" t="s">
        <v>20</v>
      </c>
      <c r="F79" s="20" t="s">
        <v>5027</v>
      </c>
      <c r="G79" s="62">
        <v>52168444</v>
      </c>
      <c r="H79" s="7" t="s">
        <v>3232</v>
      </c>
      <c r="I79" s="5">
        <v>83840000</v>
      </c>
      <c r="J79" s="4">
        <v>46055</v>
      </c>
      <c r="K79" s="4">
        <v>46297</v>
      </c>
      <c r="L79" s="6">
        <v>0.75</v>
      </c>
      <c r="M79" s="5">
        <v>62880000</v>
      </c>
      <c r="N79" s="4" t="s">
        <v>40</v>
      </c>
      <c r="O79" s="11" t="s">
        <v>5028</v>
      </c>
    </row>
    <row r="80" spans="1:15" ht="91.5">
      <c r="A80" s="7" t="s">
        <v>909</v>
      </c>
      <c r="B80" s="7" t="s">
        <v>3812</v>
      </c>
      <c r="C80" s="14" t="s">
        <v>5029</v>
      </c>
      <c r="D80" s="4">
        <v>46052</v>
      </c>
      <c r="E80" s="7" t="s">
        <v>20</v>
      </c>
      <c r="F80" s="20" t="s">
        <v>5030</v>
      </c>
      <c r="G80" s="62">
        <v>1067966761</v>
      </c>
      <c r="H80" s="7" t="s">
        <v>3012</v>
      </c>
      <c r="I80" s="5">
        <v>34122000</v>
      </c>
      <c r="J80" s="4">
        <v>46065</v>
      </c>
      <c r="K80" s="4">
        <v>46245</v>
      </c>
      <c r="L80" s="6"/>
      <c r="M80" s="5"/>
      <c r="N80" s="5" t="s">
        <v>26</v>
      </c>
      <c r="O80" s="11" t="s">
        <v>5031</v>
      </c>
    </row>
    <row r="81" spans="1:15" ht="43.5">
      <c r="A81" s="7" t="s">
        <v>1301</v>
      </c>
      <c r="B81" s="7" t="s">
        <v>3812</v>
      </c>
      <c r="C81" s="14" t="s">
        <v>5032</v>
      </c>
      <c r="D81" s="4">
        <v>46052</v>
      </c>
      <c r="E81" s="7" t="s">
        <v>20</v>
      </c>
      <c r="F81" s="20" t="s">
        <v>4941</v>
      </c>
      <c r="G81" s="62">
        <v>1019081060</v>
      </c>
      <c r="H81" s="7" t="s">
        <v>2781</v>
      </c>
      <c r="I81" s="5">
        <v>32440000</v>
      </c>
      <c r="J81" s="8">
        <v>46057</v>
      </c>
      <c r="K81" s="8">
        <v>46265</v>
      </c>
      <c r="L81" s="6">
        <v>0.61250000000000004</v>
      </c>
      <c r="M81" s="5">
        <v>19869500</v>
      </c>
      <c r="N81" s="4" t="s">
        <v>40</v>
      </c>
      <c r="O81" s="11" t="s">
        <v>5033</v>
      </c>
    </row>
    <row r="82" spans="1:15" ht="52.5">
      <c r="A82" s="7" t="s">
        <v>1301</v>
      </c>
      <c r="B82" s="7" t="s">
        <v>3812</v>
      </c>
      <c r="C82" s="14" t="s">
        <v>5034</v>
      </c>
      <c r="D82" s="4">
        <v>46052</v>
      </c>
      <c r="E82" s="7" t="s">
        <v>20</v>
      </c>
      <c r="F82" s="20" t="s">
        <v>5007</v>
      </c>
      <c r="G82" s="62">
        <v>21082584</v>
      </c>
      <c r="H82" s="7" t="s">
        <v>5035</v>
      </c>
      <c r="I82" s="5">
        <v>64368000</v>
      </c>
      <c r="J82" s="8">
        <v>46055</v>
      </c>
      <c r="K82" s="8">
        <v>46265</v>
      </c>
      <c r="L82" s="6">
        <v>0.62080000000000002</v>
      </c>
      <c r="M82" s="5">
        <v>39961800</v>
      </c>
      <c r="N82" s="4" t="s">
        <v>40</v>
      </c>
      <c r="O82" s="11" t="s">
        <v>5036</v>
      </c>
    </row>
    <row r="83" spans="1:15" ht="72.599999999999994">
      <c r="A83" s="7" t="s">
        <v>4943</v>
      </c>
      <c r="B83" s="7" t="s">
        <v>3812</v>
      </c>
      <c r="C83" s="14" t="s">
        <v>5037</v>
      </c>
      <c r="D83" s="4">
        <v>46052</v>
      </c>
      <c r="E83" s="7" t="s">
        <v>20</v>
      </c>
      <c r="F83" s="20" t="s">
        <v>5038</v>
      </c>
      <c r="G83" s="62">
        <v>1013586805</v>
      </c>
      <c r="H83" s="7" t="s">
        <v>2977</v>
      </c>
      <c r="I83" s="5">
        <v>25000000</v>
      </c>
      <c r="J83" s="8">
        <v>46055</v>
      </c>
      <c r="K83" s="8">
        <v>46295</v>
      </c>
      <c r="L83" s="6">
        <v>0.64</v>
      </c>
      <c r="M83" s="5">
        <v>16099000</v>
      </c>
      <c r="N83" s="4" t="s">
        <v>40</v>
      </c>
      <c r="O83" s="11" t="s">
        <v>5039</v>
      </c>
    </row>
    <row r="84" spans="1:15" ht="130.5">
      <c r="A84" s="7" t="s">
        <v>1603</v>
      </c>
      <c r="B84" s="7" t="s">
        <v>3812</v>
      </c>
      <c r="C84" s="14" t="s">
        <v>5040</v>
      </c>
      <c r="D84" s="4">
        <v>46052</v>
      </c>
      <c r="E84" s="7" t="s">
        <v>20</v>
      </c>
      <c r="F84" s="20" t="s">
        <v>5041</v>
      </c>
      <c r="G84" s="62">
        <v>52919192</v>
      </c>
      <c r="H84" s="7" t="s">
        <v>5042</v>
      </c>
      <c r="I84" s="5">
        <v>64368000</v>
      </c>
      <c r="J84" s="4">
        <v>46055</v>
      </c>
      <c r="K84" s="4">
        <v>46295</v>
      </c>
      <c r="L84" s="6">
        <v>0.75</v>
      </c>
      <c r="M84" s="5">
        <v>48276000</v>
      </c>
      <c r="N84" s="4" t="s">
        <v>40</v>
      </c>
      <c r="O84" s="11" t="s">
        <v>5043</v>
      </c>
    </row>
    <row r="85" spans="1:15" ht="43.5">
      <c r="A85" s="7" t="s">
        <v>1301</v>
      </c>
      <c r="B85" s="7" t="s">
        <v>3812</v>
      </c>
      <c r="C85" s="14" t="s">
        <v>5044</v>
      </c>
      <c r="D85" s="4">
        <v>46052</v>
      </c>
      <c r="E85" s="7" t="s">
        <v>20</v>
      </c>
      <c r="F85" s="20" t="s">
        <v>4941</v>
      </c>
      <c r="G85" s="62">
        <v>79842102</v>
      </c>
      <c r="H85" s="7" t="s">
        <v>1341</v>
      </c>
      <c r="I85" s="5">
        <v>31560000</v>
      </c>
      <c r="J85" s="8">
        <v>46057</v>
      </c>
      <c r="K85" s="8">
        <v>46265</v>
      </c>
      <c r="L85" s="6">
        <v>0.61250000000000004</v>
      </c>
      <c r="M85" s="5">
        <v>19330500</v>
      </c>
      <c r="N85" s="4" t="s">
        <v>40</v>
      </c>
      <c r="O85" s="11" t="s">
        <v>5045</v>
      </c>
    </row>
    <row r="86" spans="1:15" ht="117.6">
      <c r="A86" s="7" t="s">
        <v>5046</v>
      </c>
      <c r="B86" s="7" t="s">
        <v>3812</v>
      </c>
      <c r="C86" s="14" t="s">
        <v>5047</v>
      </c>
      <c r="D86" s="4">
        <v>46052</v>
      </c>
      <c r="E86" s="7" t="s">
        <v>20</v>
      </c>
      <c r="F86" s="20" t="s">
        <v>5048</v>
      </c>
      <c r="G86" s="62">
        <v>1000461719</v>
      </c>
      <c r="H86" s="7" t="s">
        <v>5049</v>
      </c>
      <c r="I86" s="5">
        <v>18265000</v>
      </c>
      <c r="J86" s="4">
        <v>46055</v>
      </c>
      <c r="K86" s="4">
        <v>46205</v>
      </c>
      <c r="L86" s="6">
        <v>1</v>
      </c>
      <c r="M86" s="5">
        <v>18265000</v>
      </c>
      <c r="N86" s="5" t="s">
        <v>26</v>
      </c>
      <c r="O86" s="11" t="s">
        <v>5050</v>
      </c>
    </row>
    <row r="87" spans="1:15" ht="52.5">
      <c r="A87" s="7" t="s">
        <v>813</v>
      </c>
      <c r="B87" s="7" t="s">
        <v>3812</v>
      </c>
      <c r="C87" s="14" t="s">
        <v>5051</v>
      </c>
      <c r="D87" s="4">
        <v>46052</v>
      </c>
      <c r="E87" s="7" t="s">
        <v>20</v>
      </c>
      <c r="F87" s="20" t="s">
        <v>5052</v>
      </c>
      <c r="G87" s="62">
        <v>1093758458</v>
      </c>
      <c r="H87" s="7" t="s">
        <v>5053</v>
      </c>
      <c r="I87" s="5">
        <v>56000000</v>
      </c>
      <c r="J87" s="8">
        <v>46052</v>
      </c>
      <c r="K87" s="8">
        <v>46202</v>
      </c>
      <c r="L87" s="6">
        <v>0.625</v>
      </c>
      <c r="M87" s="5">
        <v>35000000</v>
      </c>
      <c r="N87" s="5" t="s">
        <v>26</v>
      </c>
      <c r="O87" s="11" t="s">
        <v>5054</v>
      </c>
    </row>
    <row r="88" spans="1:15" ht="43.5">
      <c r="A88" s="7" t="s">
        <v>1301</v>
      </c>
      <c r="B88" s="7" t="s">
        <v>3812</v>
      </c>
      <c r="C88" s="14" t="s">
        <v>5055</v>
      </c>
      <c r="D88" s="4">
        <v>46052</v>
      </c>
      <c r="E88" s="7" t="s">
        <v>20</v>
      </c>
      <c r="F88" s="20" t="s">
        <v>4941</v>
      </c>
      <c r="G88" s="62">
        <v>52980472</v>
      </c>
      <c r="H88" s="7" t="s">
        <v>2771</v>
      </c>
      <c r="I88" s="5">
        <v>32440000</v>
      </c>
      <c r="J88" s="8">
        <v>46059</v>
      </c>
      <c r="K88" s="8">
        <v>46265</v>
      </c>
      <c r="L88" s="6">
        <v>0.60419999999999996</v>
      </c>
      <c r="M88" s="5">
        <v>19599167</v>
      </c>
      <c r="N88" s="4" t="s">
        <v>40</v>
      </c>
      <c r="O88" s="11" t="s">
        <v>5056</v>
      </c>
    </row>
    <row r="89" spans="1:15" ht="43.5">
      <c r="A89" s="7" t="s">
        <v>1301</v>
      </c>
      <c r="B89" s="7" t="s">
        <v>3812</v>
      </c>
      <c r="C89" s="14" t="s">
        <v>5057</v>
      </c>
      <c r="D89" s="4">
        <v>46052</v>
      </c>
      <c r="E89" s="7" t="s">
        <v>20</v>
      </c>
      <c r="F89" s="20" t="s">
        <v>4941</v>
      </c>
      <c r="G89" s="62">
        <v>1022436008</v>
      </c>
      <c r="H89" s="7" t="s">
        <v>5058</v>
      </c>
      <c r="I89" s="5">
        <v>29224000</v>
      </c>
      <c r="J89" s="8">
        <v>46059</v>
      </c>
      <c r="K89" s="8">
        <v>46265</v>
      </c>
      <c r="L89" s="6">
        <v>0.60419999999999996</v>
      </c>
      <c r="M89" s="5">
        <v>17656167</v>
      </c>
      <c r="N89" s="4" t="s">
        <v>40</v>
      </c>
      <c r="O89" s="11" t="s">
        <v>5059</v>
      </c>
    </row>
    <row r="90" spans="1:15" ht="52.5">
      <c r="A90" s="7" t="s">
        <v>1301</v>
      </c>
      <c r="B90" s="7" t="s">
        <v>3812</v>
      </c>
      <c r="C90" s="14" t="s">
        <v>5060</v>
      </c>
      <c r="D90" s="4">
        <v>46052</v>
      </c>
      <c r="E90" s="7" t="s">
        <v>20</v>
      </c>
      <c r="F90" s="20" t="s">
        <v>5061</v>
      </c>
      <c r="G90" s="62">
        <v>84452202</v>
      </c>
      <c r="H90" s="7" t="s">
        <v>3179</v>
      </c>
      <c r="I90" s="5">
        <v>62784000</v>
      </c>
      <c r="J90" s="8">
        <v>46064</v>
      </c>
      <c r="K90" s="8">
        <v>46265</v>
      </c>
      <c r="L90" s="6">
        <v>0.58330000000000004</v>
      </c>
      <c r="M90" s="5">
        <v>36624000</v>
      </c>
      <c r="N90" s="4" t="s">
        <v>40</v>
      </c>
      <c r="O90" s="11" t="s">
        <v>5062</v>
      </c>
    </row>
    <row r="91" spans="1:15" ht="43.5">
      <c r="A91" s="7" t="s">
        <v>1301</v>
      </c>
      <c r="B91" s="7" t="s">
        <v>3812</v>
      </c>
      <c r="C91" s="14" t="s">
        <v>5063</v>
      </c>
      <c r="D91" s="4">
        <v>46052</v>
      </c>
      <c r="E91" s="7" t="s">
        <v>20</v>
      </c>
      <c r="F91" s="20" t="s">
        <v>4941</v>
      </c>
      <c r="G91" s="62">
        <v>52158552</v>
      </c>
      <c r="H91" s="7" t="s">
        <v>3612</v>
      </c>
      <c r="I91" s="5">
        <v>53680000</v>
      </c>
      <c r="J91" s="8">
        <v>46076</v>
      </c>
      <c r="K91" s="8">
        <v>46265</v>
      </c>
      <c r="L91" s="6">
        <v>0.5333</v>
      </c>
      <c r="M91" s="5">
        <v>28629333</v>
      </c>
      <c r="N91" s="4" t="s">
        <v>40</v>
      </c>
      <c r="O91" s="11" t="s">
        <v>5064</v>
      </c>
    </row>
    <row r="92" spans="1:15" ht="65.45">
      <c r="A92" s="7" t="s">
        <v>49</v>
      </c>
      <c r="B92" s="7" t="s">
        <v>3812</v>
      </c>
      <c r="C92" s="14" t="s">
        <v>5065</v>
      </c>
      <c r="D92" s="4">
        <v>46052</v>
      </c>
      <c r="E92" s="7" t="s">
        <v>20</v>
      </c>
      <c r="F92" s="20" t="s">
        <v>5066</v>
      </c>
      <c r="G92" s="62">
        <v>1067953863</v>
      </c>
      <c r="H92" s="7" t="s">
        <v>5067</v>
      </c>
      <c r="I92" s="5">
        <v>44268000</v>
      </c>
      <c r="J92" s="8">
        <v>46055</v>
      </c>
      <c r="K92" s="8">
        <v>46235</v>
      </c>
      <c r="L92" s="6">
        <v>0.83</v>
      </c>
      <c r="M92" s="5">
        <v>36890000</v>
      </c>
      <c r="N92" s="5" t="s">
        <v>26</v>
      </c>
      <c r="O92" s="11" t="s">
        <v>5068</v>
      </c>
    </row>
    <row r="93" spans="1:15" ht="52.5">
      <c r="A93" s="7" t="s">
        <v>813</v>
      </c>
      <c r="B93" s="7" t="s">
        <v>3812</v>
      </c>
      <c r="C93" s="14" t="s">
        <v>5069</v>
      </c>
      <c r="D93" s="4">
        <v>46052</v>
      </c>
      <c r="E93" s="7" t="s">
        <v>20</v>
      </c>
      <c r="F93" s="20" t="s">
        <v>5070</v>
      </c>
      <c r="G93" s="62">
        <v>1093763287</v>
      </c>
      <c r="H93" s="7" t="s">
        <v>902</v>
      </c>
      <c r="I93" s="5">
        <v>72000000</v>
      </c>
      <c r="J93" s="8">
        <v>46052</v>
      </c>
      <c r="K93" s="8">
        <v>46294</v>
      </c>
      <c r="L93" s="6">
        <v>0.5</v>
      </c>
      <c r="M93" s="5">
        <v>36000000</v>
      </c>
      <c r="N93" s="4" t="s">
        <v>40</v>
      </c>
      <c r="O93" s="11" t="s">
        <v>5071</v>
      </c>
    </row>
    <row r="94" spans="1:15" ht="91.5">
      <c r="A94" s="7" t="s">
        <v>4898</v>
      </c>
      <c r="B94" s="7" t="s">
        <v>3812</v>
      </c>
      <c r="C94" s="14" t="s">
        <v>5072</v>
      </c>
      <c r="D94" s="4">
        <v>46052</v>
      </c>
      <c r="E94" s="7" t="s">
        <v>20</v>
      </c>
      <c r="F94" s="20" t="s">
        <v>5073</v>
      </c>
      <c r="G94" s="62">
        <v>1013593388</v>
      </c>
      <c r="H94" s="7" t="s">
        <v>5074</v>
      </c>
      <c r="I94" s="5">
        <v>45000000</v>
      </c>
      <c r="J94" s="8">
        <v>46062</v>
      </c>
      <c r="K94" s="8">
        <v>46211</v>
      </c>
      <c r="L94" s="6">
        <v>1</v>
      </c>
      <c r="M94" s="5">
        <v>45000000</v>
      </c>
      <c r="N94" s="5" t="s">
        <v>26</v>
      </c>
      <c r="O94" s="11" t="s">
        <v>5075</v>
      </c>
    </row>
    <row r="95" spans="1:15" ht="43.5">
      <c r="A95" s="7" t="s">
        <v>1301</v>
      </c>
      <c r="B95" s="7" t="s">
        <v>3812</v>
      </c>
      <c r="C95" s="14" t="s">
        <v>5076</v>
      </c>
      <c r="D95" s="4">
        <v>46052</v>
      </c>
      <c r="E95" s="7" t="s">
        <v>20</v>
      </c>
      <c r="F95" s="20" t="s">
        <v>4985</v>
      </c>
      <c r="G95" s="62">
        <v>55248026</v>
      </c>
      <c r="H95" s="7" t="s">
        <v>3432</v>
      </c>
      <c r="I95" s="5">
        <v>50952000</v>
      </c>
      <c r="J95" s="8">
        <v>46052</v>
      </c>
      <c r="K95" s="8">
        <v>46265</v>
      </c>
      <c r="L95" s="6">
        <v>0.60829999999999995</v>
      </c>
      <c r="M95" s="5">
        <v>30995800</v>
      </c>
      <c r="N95" s="4" t="s">
        <v>40</v>
      </c>
      <c r="O95" s="11" t="s">
        <v>5077</v>
      </c>
    </row>
    <row r="96" spans="1:15" ht="52.5">
      <c r="A96" s="7" t="s">
        <v>49</v>
      </c>
      <c r="B96" s="7" t="s">
        <v>3812</v>
      </c>
      <c r="C96" s="14" t="s">
        <v>5078</v>
      </c>
      <c r="D96" s="4">
        <v>46052</v>
      </c>
      <c r="E96" s="7" t="s">
        <v>50</v>
      </c>
      <c r="F96" s="20" t="s">
        <v>5079</v>
      </c>
      <c r="G96" s="62">
        <v>52644356</v>
      </c>
      <c r="H96" s="7" t="s">
        <v>1648</v>
      </c>
      <c r="I96" s="5">
        <v>19920000</v>
      </c>
      <c r="J96" s="8">
        <v>46052</v>
      </c>
      <c r="K96" s="8">
        <v>46417</v>
      </c>
      <c r="L96" s="6">
        <v>0.5</v>
      </c>
      <c r="M96" s="5">
        <v>9960000</v>
      </c>
      <c r="N96" s="4" t="s">
        <v>40</v>
      </c>
      <c r="O96" s="11" t="s">
        <v>5080</v>
      </c>
    </row>
    <row r="97" spans="1:15" ht="52.5">
      <c r="A97" s="7" t="s">
        <v>1301</v>
      </c>
      <c r="B97" s="7" t="s">
        <v>3812</v>
      </c>
      <c r="C97" s="14" t="s">
        <v>5081</v>
      </c>
      <c r="D97" s="4">
        <v>46052</v>
      </c>
      <c r="E97" s="7" t="s">
        <v>20</v>
      </c>
      <c r="F97" s="20" t="s">
        <v>5007</v>
      </c>
      <c r="G97" s="62">
        <v>53002719</v>
      </c>
      <c r="H97" s="7" t="s">
        <v>5082</v>
      </c>
      <c r="I97" s="5">
        <v>64368000</v>
      </c>
      <c r="J97" s="8">
        <v>46055</v>
      </c>
      <c r="K97" s="8">
        <v>46265</v>
      </c>
      <c r="L97" s="6">
        <v>0.62080000000000002</v>
      </c>
      <c r="M97" s="5">
        <v>39961800</v>
      </c>
      <c r="N97" s="4" t="s">
        <v>40</v>
      </c>
      <c r="O97" s="11" t="s">
        <v>5083</v>
      </c>
    </row>
    <row r="98" spans="1:15" ht="43.5">
      <c r="A98" s="7" t="s">
        <v>1301</v>
      </c>
      <c r="B98" s="7" t="s">
        <v>3812</v>
      </c>
      <c r="C98" s="14" t="s">
        <v>5084</v>
      </c>
      <c r="D98" s="4">
        <v>46052</v>
      </c>
      <c r="E98" s="7" t="s">
        <v>20</v>
      </c>
      <c r="F98" s="20" t="s">
        <v>4941</v>
      </c>
      <c r="G98" s="62">
        <v>1026292942</v>
      </c>
      <c r="H98" s="7" t="s">
        <v>5085</v>
      </c>
      <c r="I98" s="5">
        <v>45496000</v>
      </c>
      <c r="J98" s="8">
        <v>46059</v>
      </c>
      <c r="K98" s="8">
        <v>46265</v>
      </c>
      <c r="L98" s="6">
        <v>0.60419999999999996</v>
      </c>
      <c r="M98" s="5">
        <v>27487167</v>
      </c>
      <c r="N98" s="4" t="s">
        <v>40</v>
      </c>
      <c r="O98" s="11" t="s">
        <v>5086</v>
      </c>
    </row>
    <row r="99" spans="1:15" ht="43.5">
      <c r="A99" s="7" t="s">
        <v>18</v>
      </c>
      <c r="B99" s="7" t="s">
        <v>3812</v>
      </c>
      <c r="C99" s="14" t="s">
        <v>5087</v>
      </c>
      <c r="D99" s="4">
        <v>46052</v>
      </c>
      <c r="E99" s="7" t="s">
        <v>20</v>
      </c>
      <c r="F99" s="20" t="s">
        <v>5088</v>
      </c>
      <c r="G99" s="62" t="s">
        <v>1287</v>
      </c>
      <c r="H99" s="7" t="s">
        <v>1288</v>
      </c>
      <c r="I99" s="5">
        <v>17321640</v>
      </c>
      <c r="J99" s="8">
        <v>46052</v>
      </c>
      <c r="K99" s="8">
        <v>46326</v>
      </c>
      <c r="L99" s="6">
        <v>0.43</v>
      </c>
      <c r="M99" s="5">
        <v>12825225</v>
      </c>
      <c r="N99" s="4" t="s">
        <v>40</v>
      </c>
      <c r="O99" s="11" t="s">
        <v>5089</v>
      </c>
    </row>
    <row r="100" spans="1:15" ht="43.5">
      <c r="A100" s="7" t="s">
        <v>1301</v>
      </c>
      <c r="B100" s="7" t="s">
        <v>3812</v>
      </c>
      <c r="C100" s="14" t="s">
        <v>5090</v>
      </c>
      <c r="D100" s="4">
        <v>46052</v>
      </c>
      <c r="E100" s="7" t="s">
        <v>20</v>
      </c>
      <c r="F100" s="20" t="s">
        <v>5003</v>
      </c>
      <c r="G100" s="62">
        <v>1019040708</v>
      </c>
      <c r="H100" s="7" t="s">
        <v>1345</v>
      </c>
      <c r="I100" s="5">
        <v>33320000</v>
      </c>
      <c r="J100" s="8">
        <v>46052</v>
      </c>
      <c r="K100" s="8">
        <v>46265</v>
      </c>
      <c r="L100" s="6">
        <v>0.60829999999999995</v>
      </c>
      <c r="M100" s="5">
        <v>20269667</v>
      </c>
      <c r="N100" s="4" t="s">
        <v>40</v>
      </c>
      <c r="O100" s="11" t="s">
        <v>5091</v>
      </c>
    </row>
    <row r="101" spans="1:15" ht="43.5">
      <c r="A101" s="7" t="s">
        <v>1301</v>
      </c>
      <c r="B101" s="7" t="s">
        <v>3812</v>
      </c>
      <c r="C101" s="14" t="s">
        <v>5092</v>
      </c>
      <c r="D101" s="4">
        <v>46052</v>
      </c>
      <c r="E101" s="7" t="s">
        <v>20</v>
      </c>
      <c r="F101" s="20" t="s">
        <v>4941</v>
      </c>
      <c r="G101" s="62">
        <v>52852043</v>
      </c>
      <c r="H101" s="7" t="s">
        <v>2799</v>
      </c>
      <c r="I101" s="5">
        <v>33320000</v>
      </c>
      <c r="J101" s="8">
        <v>46058</v>
      </c>
      <c r="K101" s="8">
        <v>46265</v>
      </c>
      <c r="L101" s="6">
        <v>0.60829999999999995</v>
      </c>
      <c r="M101" s="5">
        <v>20269667</v>
      </c>
      <c r="N101" s="4" t="s">
        <v>40</v>
      </c>
      <c r="O101" s="11" t="s">
        <v>5093</v>
      </c>
    </row>
    <row r="102" spans="1:15" ht="65.45">
      <c r="A102" s="7" t="s">
        <v>909</v>
      </c>
      <c r="B102" s="7" t="s">
        <v>3812</v>
      </c>
      <c r="C102" s="14" t="s">
        <v>5094</v>
      </c>
      <c r="D102" s="4">
        <v>46052</v>
      </c>
      <c r="E102" s="7" t="s">
        <v>20</v>
      </c>
      <c r="F102" s="20" t="s">
        <v>5095</v>
      </c>
      <c r="G102" s="62" t="s">
        <v>5096</v>
      </c>
      <c r="H102" s="7" t="s">
        <v>5097</v>
      </c>
      <c r="I102" s="5">
        <v>178500000</v>
      </c>
      <c r="J102" s="4">
        <v>46069</v>
      </c>
      <c r="K102" s="4">
        <v>46433</v>
      </c>
      <c r="L102" s="6"/>
      <c r="M102" s="5"/>
      <c r="N102" s="4" t="s">
        <v>40</v>
      </c>
      <c r="O102" s="11" t="s">
        <v>5098</v>
      </c>
    </row>
    <row r="103" spans="1:15" ht="65.45">
      <c r="A103" s="7" t="s">
        <v>909</v>
      </c>
      <c r="B103" s="7" t="s">
        <v>3812</v>
      </c>
      <c r="C103" s="14" t="s">
        <v>5099</v>
      </c>
      <c r="D103" s="4">
        <v>46052</v>
      </c>
      <c r="E103" s="7" t="s">
        <v>20</v>
      </c>
      <c r="F103" s="20" t="s">
        <v>5095</v>
      </c>
      <c r="G103" s="62" t="s">
        <v>5100</v>
      </c>
      <c r="H103" s="7" t="s">
        <v>5101</v>
      </c>
      <c r="I103" s="5">
        <v>178500000</v>
      </c>
      <c r="J103" s="4">
        <v>46069</v>
      </c>
      <c r="K103" s="4">
        <v>46433</v>
      </c>
      <c r="L103" s="6"/>
      <c r="M103" s="5"/>
      <c r="N103" s="4" t="s">
        <v>40</v>
      </c>
      <c r="O103" s="11" t="s">
        <v>5102</v>
      </c>
    </row>
    <row r="104" spans="1:15" ht="52.5">
      <c r="A104" s="7" t="s">
        <v>813</v>
      </c>
      <c r="B104" s="7" t="s">
        <v>3812</v>
      </c>
      <c r="C104" s="14" t="s">
        <v>5103</v>
      </c>
      <c r="D104" s="4">
        <v>46052</v>
      </c>
      <c r="E104" s="7" t="s">
        <v>20</v>
      </c>
      <c r="F104" s="20" t="s">
        <v>5104</v>
      </c>
      <c r="G104" s="62">
        <v>80376806</v>
      </c>
      <c r="H104" s="7" t="s">
        <v>876</v>
      </c>
      <c r="I104" s="5">
        <v>72000000</v>
      </c>
      <c r="J104" s="8">
        <v>46055</v>
      </c>
      <c r="K104" s="8">
        <v>46296</v>
      </c>
      <c r="L104" s="6">
        <v>0.63</v>
      </c>
      <c r="M104" s="5">
        <v>45000000</v>
      </c>
      <c r="N104" s="4" t="s">
        <v>40</v>
      </c>
      <c r="O104" s="11" t="s">
        <v>5105</v>
      </c>
    </row>
    <row r="105" spans="1:15" ht="52.5">
      <c r="A105" s="7" t="s">
        <v>1301</v>
      </c>
      <c r="B105" s="7" t="s">
        <v>3812</v>
      </c>
      <c r="C105" s="14" t="s">
        <v>5106</v>
      </c>
      <c r="D105" s="4">
        <v>46052</v>
      </c>
      <c r="E105" s="7" t="s">
        <v>20</v>
      </c>
      <c r="F105" s="20" t="s">
        <v>5107</v>
      </c>
      <c r="G105" s="62">
        <v>35537520</v>
      </c>
      <c r="H105" s="7" t="s">
        <v>5108</v>
      </c>
      <c r="I105" s="5">
        <v>50952000</v>
      </c>
      <c r="J105" s="8">
        <v>46052</v>
      </c>
      <c r="K105" s="8">
        <v>46265</v>
      </c>
      <c r="L105" s="6">
        <v>0.60419999999999996</v>
      </c>
      <c r="M105" s="5">
        <v>30783500</v>
      </c>
      <c r="N105" s="4" t="s">
        <v>40</v>
      </c>
      <c r="O105" s="11" t="s">
        <v>5109</v>
      </c>
    </row>
    <row r="106" spans="1:15" ht="52.5">
      <c r="A106" s="7" t="s">
        <v>68</v>
      </c>
      <c r="B106" s="7" t="s">
        <v>3812</v>
      </c>
      <c r="C106" s="14" t="s">
        <v>5110</v>
      </c>
      <c r="D106" s="4">
        <v>46052</v>
      </c>
      <c r="E106" s="7" t="s">
        <v>20</v>
      </c>
      <c r="F106" s="20" t="s">
        <v>5111</v>
      </c>
      <c r="G106" s="62" t="s">
        <v>3346</v>
      </c>
      <c r="H106" s="7" t="s">
        <v>3347</v>
      </c>
      <c r="I106" s="5">
        <v>55000000</v>
      </c>
      <c r="J106" s="8">
        <v>46052</v>
      </c>
      <c r="K106" s="8">
        <v>46295</v>
      </c>
      <c r="L106" s="6">
        <v>0.375</v>
      </c>
      <c r="M106" s="5">
        <v>20625000</v>
      </c>
      <c r="N106" s="4" t="s">
        <v>40</v>
      </c>
      <c r="O106" s="11" t="s">
        <v>5112</v>
      </c>
    </row>
    <row r="107" spans="1:15" ht="43.5">
      <c r="A107" s="7" t="s">
        <v>1301</v>
      </c>
      <c r="B107" s="7" t="s">
        <v>3812</v>
      </c>
      <c r="C107" s="14" t="s">
        <v>5113</v>
      </c>
      <c r="D107" s="4">
        <v>46052</v>
      </c>
      <c r="E107" s="7" t="s">
        <v>20</v>
      </c>
      <c r="F107" s="20" t="s">
        <v>4941</v>
      </c>
      <c r="G107" s="62">
        <v>1001285629</v>
      </c>
      <c r="H107" s="7" t="s">
        <v>5114</v>
      </c>
      <c r="I107" s="5">
        <v>31560000</v>
      </c>
      <c r="J107" s="8">
        <v>46063</v>
      </c>
      <c r="K107" s="8">
        <v>46265</v>
      </c>
      <c r="L107" s="6">
        <v>0.58750000000000002</v>
      </c>
      <c r="M107" s="5">
        <v>18541500</v>
      </c>
      <c r="N107" s="4" t="s">
        <v>40</v>
      </c>
      <c r="O107" s="11" t="s">
        <v>5115</v>
      </c>
    </row>
    <row r="108" spans="1:15" ht="104.45">
      <c r="A108" s="7" t="s">
        <v>1301</v>
      </c>
      <c r="B108" s="7" t="s">
        <v>3812</v>
      </c>
      <c r="C108" s="14" t="s">
        <v>5116</v>
      </c>
      <c r="D108" s="4">
        <v>46052</v>
      </c>
      <c r="E108" s="7" t="s">
        <v>20</v>
      </c>
      <c r="F108" s="20" t="s">
        <v>5117</v>
      </c>
      <c r="G108" s="62" t="s">
        <v>5118</v>
      </c>
      <c r="H108" s="7" t="s">
        <v>5119</v>
      </c>
      <c r="I108" s="5">
        <v>70000000</v>
      </c>
      <c r="J108" s="8">
        <v>46092</v>
      </c>
      <c r="K108" s="8">
        <v>46184</v>
      </c>
      <c r="L108" s="6">
        <v>0.97099999999999997</v>
      </c>
      <c r="M108" s="5">
        <v>67972800</v>
      </c>
      <c r="N108" s="5" t="s">
        <v>26</v>
      </c>
      <c r="O108" s="11" t="s">
        <v>5120</v>
      </c>
    </row>
    <row r="109" spans="1:15" ht="117.6">
      <c r="A109" s="7" t="s">
        <v>5121</v>
      </c>
      <c r="B109" s="7" t="s">
        <v>29</v>
      </c>
      <c r="C109" s="14" t="s">
        <v>5122</v>
      </c>
      <c r="D109" s="4">
        <v>46055</v>
      </c>
      <c r="E109" s="7" t="s">
        <v>20</v>
      </c>
      <c r="F109" s="20" t="s">
        <v>5123</v>
      </c>
      <c r="G109" s="62" t="s">
        <v>5124</v>
      </c>
      <c r="H109" s="7" t="s">
        <v>5125</v>
      </c>
      <c r="I109" s="5">
        <v>2479361470</v>
      </c>
      <c r="J109" s="4">
        <v>46058</v>
      </c>
      <c r="K109" s="4">
        <v>47153</v>
      </c>
      <c r="L109" s="6">
        <v>0.23</v>
      </c>
      <c r="M109" s="5">
        <v>561246194</v>
      </c>
      <c r="N109" s="4" t="s">
        <v>40</v>
      </c>
      <c r="O109" s="11" t="s">
        <v>5126</v>
      </c>
    </row>
    <row r="110" spans="1:15" ht="52.5">
      <c r="A110" s="7" t="s">
        <v>807</v>
      </c>
      <c r="B110" s="7" t="s">
        <v>29</v>
      </c>
      <c r="C110" s="14" t="s">
        <v>5127</v>
      </c>
      <c r="D110" s="4">
        <v>46058</v>
      </c>
      <c r="E110" s="7" t="s">
        <v>69</v>
      </c>
      <c r="F110" s="20" t="s">
        <v>5128</v>
      </c>
      <c r="G110" s="62" t="s">
        <v>5129</v>
      </c>
      <c r="H110" s="7" t="s">
        <v>5130</v>
      </c>
      <c r="I110" s="5">
        <v>3858846332</v>
      </c>
      <c r="J110" s="4">
        <v>46070</v>
      </c>
      <c r="K110" s="4">
        <v>46799</v>
      </c>
      <c r="L110" s="6">
        <v>0.1847</v>
      </c>
      <c r="M110" s="5">
        <v>1145048021</v>
      </c>
      <c r="N110" s="4" t="s">
        <v>40</v>
      </c>
      <c r="O110" s="11" t="s">
        <v>5131</v>
      </c>
    </row>
    <row r="111" spans="1:15" ht="78.599999999999994">
      <c r="A111" s="7" t="s">
        <v>1675</v>
      </c>
      <c r="B111" s="7" t="s">
        <v>29</v>
      </c>
      <c r="C111" s="14" t="s">
        <v>5132</v>
      </c>
      <c r="D111" s="4">
        <v>46066</v>
      </c>
      <c r="E111" s="7" t="s">
        <v>20</v>
      </c>
      <c r="F111" s="20" t="s">
        <v>5133</v>
      </c>
      <c r="G111" s="62" t="s">
        <v>5134</v>
      </c>
      <c r="H111" s="7" t="s">
        <v>5135</v>
      </c>
      <c r="I111" s="5">
        <v>1402892400</v>
      </c>
      <c r="J111" s="4">
        <v>46062</v>
      </c>
      <c r="K111" s="4">
        <v>46812</v>
      </c>
      <c r="L111" s="6">
        <v>7.6899999999999996E-2</v>
      </c>
      <c r="M111" s="5">
        <v>107914800</v>
      </c>
      <c r="N111" s="4" t="s">
        <v>40</v>
      </c>
      <c r="O111" s="11" t="s">
        <v>5136</v>
      </c>
    </row>
    <row r="112" spans="1:15" ht="65.45">
      <c r="A112" s="7" t="s">
        <v>18</v>
      </c>
      <c r="B112" s="7" t="s">
        <v>43</v>
      </c>
      <c r="C112" s="14" t="s">
        <v>5137</v>
      </c>
      <c r="D112" s="4">
        <v>46070</v>
      </c>
      <c r="E112" s="7" t="s">
        <v>20</v>
      </c>
      <c r="F112" s="20" t="s">
        <v>5138</v>
      </c>
      <c r="G112" s="62" t="s">
        <v>938</v>
      </c>
      <c r="H112" s="7" t="s">
        <v>939</v>
      </c>
      <c r="I112" s="5">
        <v>377376190</v>
      </c>
      <c r="J112" s="4">
        <v>46092</v>
      </c>
      <c r="K112" s="4">
        <v>46752</v>
      </c>
      <c r="L112" s="6">
        <v>0.06</v>
      </c>
      <c r="M112" s="5">
        <v>21411488.32</v>
      </c>
      <c r="N112" s="4" t="s">
        <v>40</v>
      </c>
      <c r="O112" s="11" t="s">
        <v>5139</v>
      </c>
    </row>
    <row r="113" spans="1:15" ht="65.45">
      <c r="A113" s="7" t="s">
        <v>49</v>
      </c>
      <c r="B113" s="7" t="s">
        <v>29</v>
      </c>
      <c r="C113" s="14" t="s">
        <v>5140</v>
      </c>
      <c r="D113" s="4">
        <v>46079</v>
      </c>
      <c r="E113" s="7" t="s">
        <v>69</v>
      </c>
      <c r="F113" s="20" t="s">
        <v>5141</v>
      </c>
      <c r="G113" s="62" t="s">
        <v>5142</v>
      </c>
      <c r="H113" s="7" t="s">
        <v>5143</v>
      </c>
      <c r="I113" s="5">
        <v>4121668624</v>
      </c>
      <c r="J113" s="4">
        <v>46099</v>
      </c>
      <c r="K113" s="4">
        <v>46829</v>
      </c>
      <c r="L113" s="6">
        <v>0</v>
      </c>
      <c r="M113" s="5"/>
      <c r="N113" s="4" t="s">
        <v>40</v>
      </c>
      <c r="O113" s="11" t="s">
        <v>5144</v>
      </c>
    </row>
    <row r="114" spans="1:15" ht="65.45">
      <c r="A114" s="7" t="s">
        <v>28</v>
      </c>
      <c r="B114" s="7" t="s">
        <v>29</v>
      </c>
      <c r="C114" s="14" t="s">
        <v>5145</v>
      </c>
      <c r="D114" s="4">
        <v>46079</v>
      </c>
      <c r="E114" s="7" t="s">
        <v>20</v>
      </c>
      <c r="F114" s="20" t="s">
        <v>5146</v>
      </c>
      <c r="G114" s="62" t="s">
        <v>5147</v>
      </c>
      <c r="H114" s="7" t="s">
        <v>5148</v>
      </c>
      <c r="I114" s="5">
        <v>1760430883</v>
      </c>
      <c r="J114" s="8">
        <v>46082</v>
      </c>
      <c r="K114" s="8">
        <v>46812</v>
      </c>
      <c r="L114" s="6">
        <v>7.0000000000000007E-2</v>
      </c>
      <c r="M114" s="5">
        <v>100449590</v>
      </c>
      <c r="N114" s="4" t="s">
        <v>40</v>
      </c>
      <c r="O114" s="11" t="s">
        <v>5149</v>
      </c>
    </row>
    <row r="115" spans="1:15" ht="91.5">
      <c r="A115" s="7" t="s">
        <v>1537</v>
      </c>
      <c r="B115" s="7" t="s">
        <v>29</v>
      </c>
      <c r="C115" s="14" t="s">
        <v>5150</v>
      </c>
      <c r="D115" s="4">
        <v>46108</v>
      </c>
      <c r="E115" s="7" t="s">
        <v>20</v>
      </c>
      <c r="F115" s="20" t="s">
        <v>5151</v>
      </c>
      <c r="G115" s="62" t="s">
        <v>891</v>
      </c>
      <c r="H115" s="7" t="s">
        <v>3079</v>
      </c>
      <c r="I115" s="5">
        <v>2449429426</v>
      </c>
      <c r="J115" s="8">
        <v>46128</v>
      </c>
      <c r="K115" s="8">
        <v>46265</v>
      </c>
      <c r="L115" s="6">
        <v>0.5</v>
      </c>
      <c r="M115" s="5">
        <v>1224714713</v>
      </c>
      <c r="N115" s="4" t="s">
        <v>40</v>
      </c>
      <c r="O115" s="11" t="s">
        <v>5152</v>
      </c>
    </row>
    <row r="116" spans="1:15" ht="78.599999999999994">
      <c r="A116" s="7" t="s">
        <v>1675</v>
      </c>
      <c r="B116" s="7" t="s">
        <v>29</v>
      </c>
      <c r="C116" s="14" t="s">
        <v>5153</v>
      </c>
      <c r="D116" s="4">
        <v>46142</v>
      </c>
      <c r="E116" s="7" t="s">
        <v>20</v>
      </c>
      <c r="F116" s="20" t="s">
        <v>5154</v>
      </c>
      <c r="G116" s="62" t="s">
        <v>5155</v>
      </c>
      <c r="H116" s="7" t="s">
        <v>5156</v>
      </c>
      <c r="I116" s="5">
        <v>4229565592</v>
      </c>
      <c r="J116" s="8">
        <v>46143</v>
      </c>
      <c r="K116" s="8">
        <v>47238</v>
      </c>
      <c r="L116" s="6">
        <v>4.0300000000000002E-2</v>
      </c>
      <c r="M116" s="5">
        <v>170465556</v>
      </c>
      <c r="N116" s="4" t="s">
        <v>40</v>
      </c>
      <c r="O116" s="11" t="s">
        <v>5157</v>
      </c>
    </row>
    <row r="117" spans="1:15" ht="117.6">
      <c r="A117" s="7" t="s">
        <v>5158</v>
      </c>
      <c r="B117" s="7" t="s">
        <v>29</v>
      </c>
      <c r="C117" s="14" t="s">
        <v>5159</v>
      </c>
      <c r="D117" s="4">
        <v>46199</v>
      </c>
      <c r="E117" s="7" t="s">
        <v>5160</v>
      </c>
      <c r="F117" s="20" t="s">
        <v>5161</v>
      </c>
      <c r="G117" s="62" t="s">
        <v>2841</v>
      </c>
      <c r="H117" s="7" t="s">
        <v>2842</v>
      </c>
      <c r="I117" s="5">
        <v>1174598723</v>
      </c>
      <c r="J117" s="8">
        <v>46199</v>
      </c>
      <c r="K117" s="8">
        <v>47294</v>
      </c>
      <c r="L117" s="6">
        <v>0.20269999999999999</v>
      </c>
      <c r="M117" s="5">
        <v>238053791</v>
      </c>
      <c r="N117" s="4" t="s">
        <v>40</v>
      </c>
      <c r="O117" s="11" t="s">
        <v>5162</v>
      </c>
    </row>
    <row r="118" spans="1:15" ht="117.6">
      <c r="A118" s="7" t="s">
        <v>5163</v>
      </c>
      <c r="B118" s="7" t="s">
        <v>29</v>
      </c>
      <c r="C118" s="14" t="s">
        <v>5164</v>
      </c>
      <c r="D118" s="4">
        <v>46203</v>
      </c>
      <c r="E118" s="7" t="s">
        <v>228</v>
      </c>
      <c r="F118" s="20" t="s">
        <v>5165</v>
      </c>
      <c r="G118" s="62" t="s">
        <v>5166</v>
      </c>
      <c r="H118" s="7" t="s">
        <v>5167</v>
      </c>
      <c r="I118" s="5">
        <v>3309511431</v>
      </c>
      <c r="J118" s="8">
        <v>46203</v>
      </c>
      <c r="K118" s="8">
        <v>46568</v>
      </c>
      <c r="L118" s="6">
        <v>0.1</v>
      </c>
      <c r="M118" s="5">
        <v>0</v>
      </c>
      <c r="N118" s="4" t="s">
        <v>40</v>
      </c>
      <c r="O118" s="11">
        <v>0</v>
      </c>
    </row>
    <row r="119" spans="1:15" ht="57.95">
      <c r="A119" s="7" t="s">
        <v>1946</v>
      </c>
      <c r="B119" s="7" t="s">
        <v>4961</v>
      </c>
      <c r="C119" s="14" t="s">
        <v>5168</v>
      </c>
      <c r="D119" s="4">
        <v>46036</v>
      </c>
      <c r="E119" s="7" t="s">
        <v>85</v>
      </c>
      <c r="F119" s="20" t="s">
        <v>5169</v>
      </c>
      <c r="G119" s="62">
        <v>15026642</v>
      </c>
      <c r="H119" s="7" t="s">
        <v>3871</v>
      </c>
      <c r="I119" s="5">
        <v>7888236</v>
      </c>
      <c r="J119" s="4">
        <v>46036</v>
      </c>
      <c r="K119" s="4">
        <v>46387</v>
      </c>
      <c r="L119" s="6">
        <v>0.1242</v>
      </c>
      <c r="M119" s="5">
        <v>980000</v>
      </c>
      <c r="N119" s="4" t="s">
        <v>40</v>
      </c>
      <c r="O119" s="11" t="str">
        <f>VLOOKUP(Tabla13[[#This Row],[N° DE CONTRATO]],'[2]Cto. Sucursales 2026'!$R$5:$AW$71,32,FALSE)</f>
        <v>https://community.secop.gov.co/Public/Tendering/ContractNoticePhases/View?PPI=CO1.PPI.46016596&amp;isFromPublicArea=True&amp;isModal=False</v>
      </c>
    </row>
    <row r="120" spans="1:15" ht="57.95">
      <c r="A120" s="7" t="s">
        <v>1901</v>
      </c>
      <c r="B120" s="7" t="s">
        <v>3812</v>
      </c>
      <c r="C120" s="14" t="s">
        <v>5170</v>
      </c>
      <c r="D120" s="4">
        <v>46037</v>
      </c>
      <c r="E120" s="7" t="s">
        <v>85</v>
      </c>
      <c r="F120" s="20" t="s">
        <v>5171</v>
      </c>
      <c r="G120" s="62" t="s">
        <v>1904</v>
      </c>
      <c r="H120" s="7" t="s">
        <v>3851</v>
      </c>
      <c r="I120" s="5">
        <v>12319503</v>
      </c>
      <c r="J120" s="4">
        <v>46055</v>
      </c>
      <c r="K120" s="4">
        <v>46387</v>
      </c>
      <c r="L120" s="6">
        <v>0.22</v>
      </c>
      <c r="M120" s="5">
        <v>2489168</v>
      </c>
      <c r="N120" s="4" t="s">
        <v>40</v>
      </c>
      <c r="O120" s="11" t="str">
        <f>VLOOKUP(Tabla13[[#This Row],[N° DE CONTRATO]],'[2]Cto. Sucursales 2026'!$R$5:$AW$71,32,FALSE)</f>
        <v>https://community.secop.gov.co/Public/Tendering/ContractNoticePhases/View?PPI=CO1.PPI.46023357&amp;isFromPublicArea=True&amp;isModal=False</v>
      </c>
    </row>
    <row r="121" spans="1:15" ht="57.95">
      <c r="A121" s="7" t="s">
        <v>1907</v>
      </c>
      <c r="B121" s="7" t="s">
        <v>4961</v>
      </c>
      <c r="C121" s="14" t="s">
        <v>5172</v>
      </c>
      <c r="D121" s="4">
        <v>46038</v>
      </c>
      <c r="E121" s="7" t="s">
        <v>85</v>
      </c>
      <c r="F121" s="20" t="s">
        <v>5173</v>
      </c>
      <c r="G121" s="62" t="s">
        <v>1910</v>
      </c>
      <c r="H121" s="7" t="s">
        <v>3821</v>
      </c>
      <c r="I121" s="5">
        <v>5117000</v>
      </c>
      <c r="J121" s="4">
        <v>46042</v>
      </c>
      <c r="K121" s="4">
        <v>46387</v>
      </c>
      <c r="L121" s="6">
        <v>0</v>
      </c>
      <c r="M121" s="5">
        <v>0</v>
      </c>
      <c r="N121" s="4" t="s">
        <v>40</v>
      </c>
      <c r="O121" s="11" t="str">
        <f>VLOOKUP(Tabla13[[#This Row],[N° DE CONTRATO]],'[2]Cto. Sucursales 2026'!$R$5:$AW$71,32,FALSE)</f>
        <v>https://community.secop.gov.co/Public/Tendering/ContractNoticePhases/View?PPI=CO1.PPI.46030802&amp;isFromPublicArea=True&amp;isModal=False</v>
      </c>
    </row>
    <row r="122" spans="1:15" ht="57.95">
      <c r="A122" s="7" t="s">
        <v>1952</v>
      </c>
      <c r="B122" s="7" t="s">
        <v>3812</v>
      </c>
      <c r="C122" s="14" t="s">
        <v>5174</v>
      </c>
      <c r="D122" s="4">
        <v>46042</v>
      </c>
      <c r="E122" s="7" t="s">
        <v>50</v>
      </c>
      <c r="F122" s="20" t="s">
        <v>5175</v>
      </c>
      <c r="G122" s="62" t="s">
        <v>1955</v>
      </c>
      <c r="H122" s="7" t="s">
        <v>1956</v>
      </c>
      <c r="I122" s="5">
        <v>59690400</v>
      </c>
      <c r="J122" s="4">
        <v>46042</v>
      </c>
      <c r="K122" s="4">
        <v>46387</v>
      </c>
      <c r="L122" s="6">
        <v>0.21929999999999999</v>
      </c>
      <c r="M122" s="5">
        <v>13090000</v>
      </c>
      <c r="N122" s="4" t="s">
        <v>40</v>
      </c>
      <c r="O122" s="11" t="str">
        <f>VLOOKUP(Tabla13[[#This Row],[N° DE CONTRATO]],'[2]Cto. Sucursales 2026'!$R$5:$AW$71,32,FALSE)</f>
        <v>https://community.secop.gov.co/Public/Tendering/ContractNoticePhases/View?PPI=CO1.PPI.46030860&amp;isFromPublicArea=True&amp;isModal=False</v>
      </c>
    </row>
    <row r="123" spans="1:15" ht="57.95">
      <c r="A123" s="7" t="s">
        <v>1872</v>
      </c>
      <c r="B123" s="7" t="s">
        <v>3812</v>
      </c>
      <c r="C123" s="14" t="s">
        <v>5176</v>
      </c>
      <c r="D123" s="4">
        <v>46043</v>
      </c>
      <c r="E123" s="7" t="s">
        <v>50</v>
      </c>
      <c r="F123" s="20" t="s">
        <v>5177</v>
      </c>
      <c r="G123" s="62" t="s">
        <v>3891</v>
      </c>
      <c r="H123" s="7" t="s">
        <v>3892</v>
      </c>
      <c r="I123" s="5">
        <v>11856000</v>
      </c>
      <c r="J123" s="4">
        <v>46043</v>
      </c>
      <c r="K123" s="4">
        <v>46387</v>
      </c>
      <c r="L123" s="6">
        <v>0.24149999999999999</v>
      </c>
      <c r="M123" s="5">
        <v>2863867</v>
      </c>
      <c r="N123" s="4" t="s">
        <v>40</v>
      </c>
      <c r="O123" s="11" t="str">
        <f>VLOOKUP(Tabla13[[#This Row],[N° DE CONTRATO]],'[2]Cto. Sucursales 2026'!$R$5:$AW$71,32,FALSE)</f>
        <v>https://community.secop.gov.co/Public/Tendering/ContractNoticePhases/View?PPI=CO1.PPI.46031369&amp;isFromPublicArea=True&amp;isModal=False</v>
      </c>
    </row>
    <row r="124" spans="1:15" ht="57.95">
      <c r="A124" s="7" t="s">
        <v>1934</v>
      </c>
      <c r="B124" s="7" t="s">
        <v>3812</v>
      </c>
      <c r="C124" s="14" t="s">
        <v>5178</v>
      </c>
      <c r="D124" s="4">
        <v>46043</v>
      </c>
      <c r="E124" s="7" t="s">
        <v>85</v>
      </c>
      <c r="F124" s="20" t="s">
        <v>5179</v>
      </c>
      <c r="G124" s="62" t="s">
        <v>5180</v>
      </c>
      <c r="H124" s="7" t="s">
        <v>5181</v>
      </c>
      <c r="I124" s="5">
        <v>87101357</v>
      </c>
      <c r="J124" s="4">
        <v>46044</v>
      </c>
      <c r="K124" s="4">
        <v>46134</v>
      </c>
      <c r="L124" s="6">
        <v>1</v>
      </c>
      <c r="M124" s="5">
        <v>87101357</v>
      </c>
      <c r="N124" s="5" t="s">
        <v>26</v>
      </c>
      <c r="O124" s="11" t="str">
        <f>VLOOKUP(Tabla13[[#This Row],[N° DE CONTRATO]],'[2]Cto. Sucursales 2026'!$R$5:$AW$71,32,FALSE)</f>
        <v>https://community.secop.gov.co/Public/Tendering/ContractNoticePhases/View?PPI=CO1.PPI.46032210&amp;isFromPublicArea=True&amp;isModal=False</v>
      </c>
    </row>
    <row r="125" spans="1:15" ht="104.45">
      <c r="A125" s="7" t="s">
        <v>117</v>
      </c>
      <c r="B125" s="7" t="s">
        <v>3812</v>
      </c>
      <c r="C125" s="14" t="s">
        <v>5182</v>
      </c>
      <c r="D125" s="4">
        <v>46044</v>
      </c>
      <c r="E125" s="7" t="s">
        <v>20</v>
      </c>
      <c r="F125" s="20" t="s">
        <v>5183</v>
      </c>
      <c r="G125" s="62">
        <v>26641316</v>
      </c>
      <c r="H125" s="7" t="s">
        <v>443</v>
      </c>
      <c r="I125" s="5">
        <v>28144188</v>
      </c>
      <c r="J125" s="4">
        <v>46048</v>
      </c>
      <c r="K125" s="4">
        <v>46387</v>
      </c>
      <c r="L125" s="6">
        <v>0.12039999999999999</v>
      </c>
      <c r="M125" s="5">
        <v>3387270</v>
      </c>
      <c r="N125" s="4" t="s">
        <v>40</v>
      </c>
      <c r="O125" s="11" t="str">
        <f>VLOOKUP(Tabla13[[#This Row],[N° DE CONTRATO]],'[2]Cto. Sucursales 2026'!$R$5:$AW$71,32,FALSE)</f>
        <v>https://community.secop.gov.co/Public/Tendering/ContractNoticePhases/View?PPI=CO1.PPI.46033326&amp;isFromPublicArea=True&amp;isModal=False</v>
      </c>
    </row>
    <row r="126" spans="1:15" ht="57.95">
      <c r="A126" s="7" t="s">
        <v>1946</v>
      </c>
      <c r="B126" s="7" t="s">
        <v>4961</v>
      </c>
      <c r="C126" s="14" t="s">
        <v>5184</v>
      </c>
      <c r="D126" s="4">
        <v>46045</v>
      </c>
      <c r="E126" s="7" t="s">
        <v>69</v>
      </c>
      <c r="F126" s="20" t="s">
        <v>5185</v>
      </c>
      <c r="G126" s="62">
        <v>79468945</v>
      </c>
      <c r="H126" s="7" t="s">
        <v>539</v>
      </c>
      <c r="I126" s="5">
        <v>2500000</v>
      </c>
      <c r="J126" s="4">
        <v>46048</v>
      </c>
      <c r="K126" s="4">
        <v>46387</v>
      </c>
      <c r="L126" s="6">
        <v>1</v>
      </c>
      <c r="M126" s="5">
        <v>0</v>
      </c>
      <c r="N126" s="4" t="s">
        <v>40</v>
      </c>
      <c r="O126" s="11" t="str">
        <f>VLOOKUP(Tabla13[[#This Row],[N° DE CONTRATO]],'[2]Cto. Sucursales 2026'!$R$5:$AW$71,32,FALSE)</f>
        <v>https://community.secop.gov.co/Public/Tendering/ContractNoticePhases/View?PPI=CO1.PPI.46036571&amp;isFromPublicArea=True&amp;isModal=False</v>
      </c>
    </row>
    <row r="127" spans="1:15" ht="57.95">
      <c r="A127" s="7" t="s">
        <v>1907</v>
      </c>
      <c r="B127" s="7" t="s">
        <v>4961</v>
      </c>
      <c r="C127" s="14" t="s">
        <v>5186</v>
      </c>
      <c r="D127" s="4">
        <v>46049</v>
      </c>
      <c r="E127" s="7" t="s">
        <v>20</v>
      </c>
      <c r="F127" s="20" t="s">
        <v>5187</v>
      </c>
      <c r="G127" s="62">
        <v>24714939</v>
      </c>
      <c r="H127" s="7" t="s">
        <v>2405</v>
      </c>
      <c r="I127" s="5">
        <v>2800000</v>
      </c>
      <c r="J127" s="4">
        <v>46049</v>
      </c>
      <c r="K127" s="4">
        <v>46129</v>
      </c>
      <c r="L127" s="6">
        <v>1</v>
      </c>
      <c r="M127" s="5">
        <v>2800000</v>
      </c>
      <c r="N127" s="5" t="s">
        <v>26</v>
      </c>
      <c r="O127" s="11" t="str">
        <f>VLOOKUP(Tabla13[[#This Row],[N° DE CONTRATO]],'[2]Cto. Sucursales 2026'!$R$5:$AW$71,32,FALSE)</f>
        <v>https://community.secop.gov.co/Public/Tendering/ContractNoticePhases/View?PPI=CO1.PPI.46036965&amp;isFromPublicArea=True&amp;isModal=False</v>
      </c>
    </row>
    <row r="128" spans="1:15" ht="57.95">
      <c r="A128" s="7" t="s">
        <v>3853</v>
      </c>
      <c r="B128" s="7" t="s">
        <v>3812</v>
      </c>
      <c r="C128" s="14" t="s">
        <v>5188</v>
      </c>
      <c r="D128" s="4">
        <v>46049</v>
      </c>
      <c r="E128" s="7" t="s">
        <v>50</v>
      </c>
      <c r="F128" s="20" t="s">
        <v>5189</v>
      </c>
      <c r="G128" s="62">
        <v>82363672</v>
      </c>
      <c r="H128" s="7" t="s">
        <v>5190</v>
      </c>
      <c r="I128" s="5">
        <v>28560000</v>
      </c>
      <c r="J128" s="4">
        <v>46054</v>
      </c>
      <c r="K128" s="4">
        <v>46419</v>
      </c>
      <c r="L128" s="6">
        <v>0.8</v>
      </c>
      <c r="M128" s="5">
        <v>4800000</v>
      </c>
      <c r="N128" s="4" t="s">
        <v>40</v>
      </c>
      <c r="O128" s="11" t="str">
        <f>VLOOKUP(Tabla13[[#This Row],[N° DE CONTRATO]],'[2]Cto. Sucursales 2026'!$R$5:$AW$71,32,FALSE)</f>
        <v>https://community.secop.gov.co/Public/Tendering/ContractNoticePhases/View?PPI=CO1.PPI.46038495&amp;isFromPublicArea=True&amp;isModal=False</v>
      </c>
    </row>
    <row r="129" spans="1:15" ht="57.95">
      <c r="A129" s="7" t="s">
        <v>2160</v>
      </c>
      <c r="B129" s="7" t="s">
        <v>4961</v>
      </c>
      <c r="C129" s="14" t="s">
        <v>5191</v>
      </c>
      <c r="D129" s="4">
        <v>46050</v>
      </c>
      <c r="E129" s="7" t="s">
        <v>20</v>
      </c>
      <c r="F129" s="20" t="s">
        <v>5192</v>
      </c>
      <c r="G129" s="62">
        <v>64547120</v>
      </c>
      <c r="H129" s="7" t="s">
        <v>405</v>
      </c>
      <c r="I129" s="5">
        <v>1844500</v>
      </c>
      <c r="J129" s="4">
        <v>46107</v>
      </c>
      <c r="K129" s="4">
        <v>46107</v>
      </c>
      <c r="L129" s="6">
        <v>1</v>
      </c>
      <c r="M129" s="5">
        <v>1844500</v>
      </c>
      <c r="N129" s="5" t="s">
        <v>26</v>
      </c>
      <c r="O129" s="11" t="str">
        <f>VLOOKUP(Tabla13[[#This Row],[N° DE CONTRATO]],'[2]Cto. Sucursales 2026'!$R$5:$AW$71,32,FALSE)</f>
        <v>https://community.secop.gov.co/Public/Tendering/ContractNoticePhases/View?PPI=CO1.PPI.46116226&amp;isFromPublicArea=True&amp;isModal=False</v>
      </c>
    </row>
    <row r="130" spans="1:15" ht="57.95">
      <c r="A130" s="7" t="s">
        <v>1964</v>
      </c>
      <c r="B130" s="7" t="s">
        <v>3812</v>
      </c>
      <c r="C130" s="14" t="s">
        <v>5193</v>
      </c>
      <c r="D130" s="4">
        <v>46049</v>
      </c>
      <c r="E130" s="7" t="s">
        <v>20</v>
      </c>
      <c r="F130" s="20" t="s">
        <v>5194</v>
      </c>
      <c r="G130" s="62">
        <v>790468945</v>
      </c>
      <c r="H130" s="7" t="s">
        <v>539</v>
      </c>
      <c r="I130" s="5">
        <v>10500000</v>
      </c>
      <c r="J130" s="4">
        <v>46058</v>
      </c>
      <c r="K130" s="4">
        <v>46300</v>
      </c>
      <c r="L130" s="6">
        <v>0</v>
      </c>
      <c r="M130" s="5">
        <v>0</v>
      </c>
      <c r="N130" s="4" t="s">
        <v>40</v>
      </c>
      <c r="O130" s="11" t="str">
        <f>VLOOKUP(Tabla13[[#This Row],[N° DE CONTRATO]],'[2]Cto. Sucursales 2026'!$R$5:$AW$71,32,FALSE)</f>
        <v>https://community.secop.gov.co/Public/Tendering/ContractNoticePhases/View?PPI=CO1.PPI.46040112&amp;isFromPublicArea=True&amp;isModal=False</v>
      </c>
    </row>
    <row r="131" spans="1:15" ht="57.95">
      <c r="A131" s="7" t="s">
        <v>1884</v>
      </c>
      <c r="B131" s="7" t="s">
        <v>4961</v>
      </c>
      <c r="C131" s="14" t="s">
        <v>5195</v>
      </c>
      <c r="D131" s="4">
        <v>46048</v>
      </c>
      <c r="E131" s="7" t="s">
        <v>20</v>
      </c>
      <c r="F131" s="20" t="s">
        <v>5196</v>
      </c>
      <c r="G131" s="62" t="s">
        <v>2109</v>
      </c>
      <c r="H131" s="7" t="s">
        <v>2110</v>
      </c>
      <c r="I131" s="5">
        <v>4398240</v>
      </c>
      <c r="J131" s="4">
        <v>46107</v>
      </c>
      <c r="K131" s="4">
        <v>46107</v>
      </c>
      <c r="L131" s="6">
        <v>1</v>
      </c>
      <c r="M131" s="5">
        <v>4398240</v>
      </c>
      <c r="N131" s="5" t="s">
        <v>26</v>
      </c>
      <c r="O131" s="11" t="str">
        <f>VLOOKUP(Tabla13[[#This Row],[N° DE CONTRATO]],'[2]Cto. Sucursales 2026'!$R$5:$AW$71,32,FALSE)</f>
        <v>https://community.secop.gov.co/Public/Tendering/ContractNoticePhases/View?PPI=CO1.PPI.46040156&amp;isFromPublicArea=True&amp;isModal=False</v>
      </c>
    </row>
    <row r="132" spans="1:15" ht="57.95">
      <c r="A132" s="7" t="s">
        <v>1964</v>
      </c>
      <c r="B132" s="7" t="s">
        <v>4961</v>
      </c>
      <c r="C132" s="14" t="s">
        <v>5197</v>
      </c>
      <c r="D132" s="4">
        <v>46049</v>
      </c>
      <c r="E132" s="7" t="s">
        <v>20</v>
      </c>
      <c r="F132" s="20" t="s">
        <v>5198</v>
      </c>
      <c r="G132" s="62">
        <v>79336402</v>
      </c>
      <c r="H132" s="7" t="s">
        <v>5199</v>
      </c>
      <c r="I132" s="5">
        <v>1800000</v>
      </c>
      <c r="J132" s="4">
        <v>46052</v>
      </c>
      <c r="K132" s="4">
        <v>46129</v>
      </c>
      <c r="L132" s="6">
        <v>1</v>
      </c>
      <c r="M132" s="5">
        <v>1800000.36</v>
      </c>
      <c r="N132" s="5" t="s">
        <v>26</v>
      </c>
      <c r="O132" s="11" t="str">
        <f>VLOOKUP(Tabla13[[#This Row],[N° DE CONTRATO]],'[2]Cto. Sucursales 2026'!$R$5:$AW$71,32,FALSE)</f>
        <v>https://community.secop.gov.co/Public/Tendering/ContractNoticePhases/View?PPI=CO1.PPI.46040467&amp;isFromPublicArea=True&amp;isModal=False</v>
      </c>
    </row>
    <row r="133" spans="1:15" ht="57.95">
      <c r="A133" s="7" t="s">
        <v>1981</v>
      </c>
      <c r="B133" s="7" t="s">
        <v>4961</v>
      </c>
      <c r="C133" s="14" t="s">
        <v>5200</v>
      </c>
      <c r="D133" s="4">
        <v>46050</v>
      </c>
      <c r="E133" s="7" t="s">
        <v>85</v>
      </c>
      <c r="F133" s="20" t="s">
        <v>5201</v>
      </c>
      <c r="G133" s="62" t="s">
        <v>2353</v>
      </c>
      <c r="H133" s="7" t="s">
        <v>5202</v>
      </c>
      <c r="I133" s="5">
        <v>1430000</v>
      </c>
      <c r="J133" s="4">
        <v>46050</v>
      </c>
      <c r="K133" s="4">
        <v>46371</v>
      </c>
      <c r="L133" s="6">
        <v>0</v>
      </c>
      <c r="M133" s="5">
        <v>0</v>
      </c>
      <c r="N133" s="4" t="s">
        <v>40</v>
      </c>
      <c r="O133" s="11" t="str">
        <f>VLOOKUP(Tabla13[[#This Row],[N° DE CONTRATO]],'[2]Cto. Sucursales 2026'!$R$5:$AW$71,32,FALSE)</f>
        <v>https://community.secop.gov.co/Public/Tendering/ContractNoticePhases/View?PPI=CO1.PPI.46017415&amp;isFromPublicArea=True&amp;isModal=False</v>
      </c>
    </row>
    <row r="134" spans="1:15" ht="57.95">
      <c r="A134" s="7" t="s">
        <v>1964</v>
      </c>
      <c r="B134" s="7" t="s">
        <v>4961</v>
      </c>
      <c r="C134" s="14" t="s">
        <v>5203</v>
      </c>
      <c r="D134" s="4">
        <v>46050</v>
      </c>
      <c r="E134" s="7" t="s">
        <v>85</v>
      </c>
      <c r="F134" s="20" t="s">
        <v>5204</v>
      </c>
      <c r="G134" s="62">
        <v>16479935</v>
      </c>
      <c r="H134" s="7" t="s">
        <v>5205</v>
      </c>
      <c r="I134" s="5">
        <v>3998400</v>
      </c>
      <c r="J134" s="4">
        <v>46050</v>
      </c>
      <c r="K134" s="4">
        <v>46354</v>
      </c>
      <c r="L134" s="6">
        <v>0.68159999999999998</v>
      </c>
      <c r="M134" s="5">
        <v>0</v>
      </c>
      <c r="N134" s="4" t="s">
        <v>40</v>
      </c>
      <c r="O134" s="11" t="str">
        <f>VLOOKUP(Tabla13[[#This Row],[N° DE CONTRATO]],'[2]Cto. Sucursales 2026'!$R$5:$AW$71,32,FALSE)</f>
        <v>https://community.secop.gov.co/Public/Tendering/ContractNoticePhases/View?PPI=CO1.PPI.46041222&amp;isFromPublicArea=True&amp;isModal=False</v>
      </c>
    </row>
    <row r="135" spans="1:15" ht="57.95">
      <c r="A135" s="7" t="s">
        <v>1890</v>
      </c>
      <c r="B135" s="7" t="s">
        <v>4961</v>
      </c>
      <c r="C135" s="14" t="s">
        <v>5206</v>
      </c>
      <c r="D135" s="4">
        <v>46050</v>
      </c>
      <c r="E135" s="7" t="s">
        <v>20</v>
      </c>
      <c r="F135" s="20" t="s">
        <v>5207</v>
      </c>
      <c r="G135" s="62">
        <v>1053836333</v>
      </c>
      <c r="H135" s="7" t="s">
        <v>5208</v>
      </c>
      <c r="I135" s="5">
        <v>4100000</v>
      </c>
      <c r="J135" s="4">
        <v>46050</v>
      </c>
      <c r="K135" s="4">
        <v>46129</v>
      </c>
      <c r="L135" s="6">
        <v>1</v>
      </c>
      <c r="M135" s="5">
        <v>4100000</v>
      </c>
      <c r="N135" s="5" t="s">
        <v>26</v>
      </c>
      <c r="O135" s="11" t="str">
        <f>VLOOKUP(Tabla13[[#This Row],[N° DE CONTRATO]],'[2]Cto. Sucursales 2026'!$R$5:$AW$71,32,FALSE)</f>
        <v>https://community.secop.gov.co/Public/Tendering/ContractNoticePhases/View?PPI=CO1.PPI.46041565&amp;isFromPublicArea=True&amp;isModal=False</v>
      </c>
    </row>
    <row r="136" spans="1:15" ht="65.45">
      <c r="A136" s="7" t="s">
        <v>1878</v>
      </c>
      <c r="B136" s="7" t="s">
        <v>3812</v>
      </c>
      <c r="C136" s="14" t="s">
        <v>5209</v>
      </c>
      <c r="D136" s="4">
        <v>46050</v>
      </c>
      <c r="E136" s="7" t="s">
        <v>85</v>
      </c>
      <c r="F136" s="20" t="s">
        <v>5210</v>
      </c>
      <c r="G136" s="62" t="s">
        <v>1881</v>
      </c>
      <c r="H136" s="7" t="s">
        <v>5211</v>
      </c>
      <c r="I136" s="5">
        <v>9520000</v>
      </c>
      <c r="J136" s="4">
        <v>46050</v>
      </c>
      <c r="K136" s="4">
        <v>46387</v>
      </c>
      <c r="L136" s="6">
        <v>0.11</v>
      </c>
      <c r="M136" s="5">
        <v>1087398</v>
      </c>
      <c r="N136" s="4" t="s">
        <v>40</v>
      </c>
      <c r="O136" s="11" t="str">
        <f>VLOOKUP(Tabla13[[#This Row],[N° DE CONTRATO]],'[2]Cto. Sucursales 2026'!$R$5:$AW$71,32,FALSE)</f>
        <v>https://community.secop.gov.co/Public/Tendering/ContractNoticePhases/View?PPI=CO1.PPI.46042347&amp;isFromPublicArea=True&amp;isModal=False</v>
      </c>
    </row>
    <row r="137" spans="1:15" ht="65.45">
      <c r="A137" s="7" t="s">
        <v>1946</v>
      </c>
      <c r="B137" s="7" t="s">
        <v>4961</v>
      </c>
      <c r="C137" s="14" t="s">
        <v>5212</v>
      </c>
      <c r="D137" s="4">
        <v>46052</v>
      </c>
      <c r="E137" s="7" t="s">
        <v>20</v>
      </c>
      <c r="F137" s="20" t="s">
        <v>5213</v>
      </c>
      <c r="G137" s="62" t="s">
        <v>2114</v>
      </c>
      <c r="H137" s="7" t="s">
        <v>5214</v>
      </c>
      <c r="I137" s="5">
        <v>4542600</v>
      </c>
      <c r="J137" s="4">
        <v>46052</v>
      </c>
      <c r="K137" s="4">
        <v>46052</v>
      </c>
      <c r="L137" s="6">
        <v>1</v>
      </c>
      <c r="M137" s="5">
        <v>0</v>
      </c>
      <c r="N137" s="5" t="s">
        <v>26</v>
      </c>
      <c r="O137" s="11" t="str">
        <f>VLOOKUP(Tabla13[[#This Row],[N° DE CONTRATO]],'[2]Cto. Sucursales 2026'!$R$5:$AW$71,32,FALSE)</f>
        <v>https://community.secop.gov.co/Public/Tendering/ContractNoticePhases/View?PPI=CO1.PPI.46043430&amp;isFromPublicArea=True&amp;isModal=False</v>
      </c>
    </row>
    <row r="138" spans="1:15" ht="57.95">
      <c r="A138" s="7" t="s">
        <v>117</v>
      </c>
      <c r="B138" s="7" t="s">
        <v>4961</v>
      </c>
      <c r="C138" s="14" t="s">
        <v>5215</v>
      </c>
      <c r="D138" s="4">
        <v>46050</v>
      </c>
      <c r="E138" s="7" t="s">
        <v>85</v>
      </c>
      <c r="F138" s="20" t="s">
        <v>5216</v>
      </c>
      <c r="G138" s="62" t="s">
        <v>509</v>
      </c>
      <c r="H138" s="7" t="s">
        <v>5217</v>
      </c>
      <c r="I138" s="5">
        <v>5066160</v>
      </c>
      <c r="J138" s="4">
        <v>46050</v>
      </c>
      <c r="K138" s="4">
        <v>46387</v>
      </c>
      <c r="L138" s="6">
        <v>0.2472</v>
      </c>
      <c r="M138" s="5">
        <v>1252260</v>
      </c>
      <c r="N138" s="4" t="s">
        <v>40</v>
      </c>
      <c r="O138" s="11" t="str">
        <f>VLOOKUP(Tabla13[[#This Row],[N° DE CONTRATO]],'[2]Cto. Sucursales 2026'!$R$5:$AW$71,32,FALSE)</f>
        <v>https://community.secop.gov.co/Public/Tendering/ContractNoticePhases/View?PPI=CO1.PPI.46043911&amp;isFromPublicArea=True&amp;isModal=False</v>
      </c>
    </row>
    <row r="139" spans="1:15" ht="43.5">
      <c r="A139" s="7" t="s">
        <v>1964</v>
      </c>
      <c r="B139" s="7" t="s">
        <v>3812</v>
      </c>
      <c r="C139" s="14" t="s">
        <v>5218</v>
      </c>
      <c r="D139" s="4">
        <v>46050</v>
      </c>
      <c r="E139" s="7" t="s">
        <v>85</v>
      </c>
      <c r="F139" s="20" t="s">
        <v>5219</v>
      </c>
      <c r="G139" s="62">
        <v>16479935</v>
      </c>
      <c r="H139" s="7" t="s">
        <v>5220</v>
      </c>
      <c r="I139" s="5">
        <v>8806000</v>
      </c>
      <c r="J139" s="4">
        <v>46050</v>
      </c>
      <c r="K139" s="4">
        <v>46080</v>
      </c>
      <c r="L139" s="6">
        <v>1</v>
      </c>
      <c r="M139" s="5">
        <v>8806000</v>
      </c>
      <c r="N139" s="5" t="s">
        <v>26</v>
      </c>
      <c r="O139" s="11" t="str">
        <f>VLOOKUP(Tabla13[[#This Row],[N° DE CONTRATO]],'[2]Cto. Sucursales 2026'!$R$5:$AW$71,32,FALSE)</f>
        <v>https://community.secop.gov.co/Public/Tendering/ContractNoticePhases/View?PPI=CO1.PPI.46043977&amp;isFr…</v>
      </c>
    </row>
    <row r="140" spans="1:15" ht="57.95">
      <c r="A140" s="7" t="s">
        <v>1872</v>
      </c>
      <c r="B140" s="7" t="s">
        <v>4961</v>
      </c>
      <c r="C140" s="14" t="s">
        <v>5221</v>
      </c>
      <c r="D140" s="4">
        <v>46050</v>
      </c>
      <c r="E140" s="7" t="s">
        <v>85</v>
      </c>
      <c r="F140" s="20" t="s">
        <v>5222</v>
      </c>
      <c r="G140" s="62" t="s">
        <v>2222</v>
      </c>
      <c r="H140" s="7" t="s">
        <v>5223</v>
      </c>
      <c r="I140" s="5">
        <v>6573560</v>
      </c>
      <c r="J140" s="4">
        <v>46054</v>
      </c>
      <c r="K140" s="4">
        <v>46387</v>
      </c>
      <c r="L140" s="6">
        <v>0.1741</v>
      </c>
      <c r="M140" s="5">
        <v>962000</v>
      </c>
      <c r="N140" s="4" t="s">
        <v>40</v>
      </c>
      <c r="O140" s="11" t="str">
        <f>VLOOKUP(Tabla13[[#This Row],[N° DE CONTRATO]],'[2]Cto. Sucursales 2026'!$R$5:$AW$71,32,FALSE)</f>
        <v xml:space="preserve">	https://community.secop.gov.co/Public/Tendering/ContractNoticePhases/View?PPI=CO1.PPI.46043998&amp;isFromPublicArea=True&amp;isModal=False</v>
      </c>
    </row>
    <row r="141" spans="1:15" ht="57.95">
      <c r="A141" s="7" t="s">
        <v>2021</v>
      </c>
      <c r="B141" s="7" t="s">
        <v>4961</v>
      </c>
      <c r="C141" s="14" t="s">
        <v>5224</v>
      </c>
      <c r="D141" s="4">
        <v>46051</v>
      </c>
      <c r="E141" s="7" t="s">
        <v>85</v>
      </c>
      <c r="F141" s="20" t="s">
        <v>5225</v>
      </c>
      <c r="G141" s="62" t="s">
        <v>2024</v>
      </c>
      <c r="H141" s="7" t="s">
        <v>5226</v>
      </c>
      <c r="I141" s="5">
        <v>3110317</v>
      </c>
      <c r="J141" s="4">
        <v>46053</v>
      </c>
      <c r="K141" s="4">
        <v>46387</v>
      </c>
      <c r="L141" s="6">
        <v>0.33</v>
      </c>
      <c r="M141" s="5">
        <v>904400</v>
      </c>
      <c r="N141" s="4" t="s">
        <v>40</v>
      </c>
      <c r="O141" s="11" t="str">
        <f>VLOOKUP(Tabla13[[#This Row],[N° DE CONTRATO]],'[2]Cto. Sucursales 2026'!$R$5:$AW$71,32,FALSE)</f>
        <v>https://community.secop.gov.co/Public/Tendering/ContractNoticePhases/View?PPI=CO1.PPI.46044643&amp;isFromPublicArea=True&amp;isModal=False</v>
      </c>
    </row>
    <row r="142" spans="1:15" ht="57.95">
      <c r="A142" s="7" t="s">
        <v>2160</v>
      </c>
      <c r="B142" s="7" t="s">
        <v>4961</v>
      </c>
      <c r="C142" s="14" t="s">
        <v>5227</v>
      </c>
      <c r="D142" s="4">
        <v>46051</v>
      </c>
      <c r="E142" s="7" t="s">
        <v>85</v>
      </c>
      <c r="F142" s="20" t="s">
        <v>5228</v>
      </c>
      <c r="G142" s="62" t="s">
        <v>2167</v>
      </c>
      <c r="H142" s="7" t="s">
        <v>5229</v>
      </c>
      <c r="I142" s="5">
        <v>4436860</v>
      </c>
      <c r="J142" s="4">
        <v>46069</v>
      </c>
      <c r="K142" s="4">
        <v>46387</v>
      </c>
      <c r="L142" s="6">
        <v>0</v>
      </c>
      <c r="M142" s="5">
        <v>0</v>
      </c>
      <c r="N142" s="4" t="s">
        <v>40</v>
      </c>
      <c r="O142" s="11" t="str">
        <f>VLOOKUP(Tabla13[[#This Row],[N° DE CONTRATO]],'[2]Cto. Sucursales 2026'!$R$5:$AW$71,32,FALSE)</f>
        <v>https://community.secop.gov.co/Public/Tendering/ContractNoticePhases/View?PPI=CO1.PPI.46045002&amp;isFromPublicArea=True&amp;isModal=False</v>
      </c>
    </row>
    <row r="143" spans="1:15" ht="57.95">
      <c r="A143" s="7" t="s">
        <v>2021</v>
      </c>
      <c r="B143" s="7" t="s">
        <v>4961</v>
      </c>
      <c r="C143" s="14" t="s">
        <v>5230</v>
      </c>
      <c r="D143" s="4">
        <v>46051</v>
      </c>
      <c r="E143" s="7" t="s">
        <v>20</v>
      </c>
      <c r="F143" s="20" t="s">
        <v>5231</v>
      </c>
      <c r="G143" s="62">
        <v>36301864</v>
      </c>
      <c r="H143" s="7" t="s">
        <v>5232</v>
      </c>
      <c r="I143" s="5">
        <v>4614344</v>
      </c>
      <c r="J143" s="4">
        <v>46096</v>
      </c>
      <c r="K143" s="4">
        <v>46132</v>
      </c>
      <c r="L143" s="6">
        <v>1</v>
      </c>
      <c r="M143" s="5">
        <v>4614344</v>
      </c>
      <c r="N143" s="5" t="s">
        <v>26</v>
      </c>
      <c r="O143" s="11" t="str">
        <f>VLOOKUP(Tabla13[[#This Row],[N° DE CONTRATO]],'[2]Cto. Sucursales 2026'!$R$5:$AW$71,32,FALSE)</f>
        <v>https://community.secop.gov.co/Public/Tendering/ContractNoticePhases/View?PPI=CO1.PPI.46065259&amp;isFromPublicArea=True&amp;isModal=False</v>
      </c>
    </row>
    <row r="144" spans="1:15" ht="57.95">
      <c r="A144" s="7" t="s">
        <v>1890</v>
      </c>
      <c r="B144" s="7" t="s">
        <v>4961</v>
      </c>
      <c r="C144" s="14" t="s">
        <v>5233</v>
      </c>
      <c r="D144" s="4">
        <v>46051</v>
      </c>
      <c r="E144" s="7" t="s">
        <v>85</v>
      </c>
      <c r="F144" s="20" t="s">
        <v>5234</v>
      </c>
      <c r="G144" s="62" t="s">
        <v>1915</v>
      </c>
      <c r="H144" s="7" t="s">
        <v>5235</v>
      </c>
      <c r="I144" s="5">
        <v>3132330</v>
      </c>
      <c r="J144" s="4">
        <v>46054</v>
      </c>
      <c r="K144" s="4">
        <v>46387</v>
      </c>
      <c r="L144" s="6">
        <v>8.5000000000000006E-2</v>
      </c>
      <c r="M144" s="5">
        <v>266591</v>
      </c>
      <c r="N144" s="4" t="s">
        <v>40</v>
      </c>
      <c r="O144" s="11" t="str">
        <f>VLOOKUP(Tabla13[[#This Row],[N° DE CONTRATO]],'[2]Cto. Sucursales 2026'!$R$5:$AW$71,32,FALSE)</f>
        <v>https://community.secop.gov.co/Public/Tendering/ContractNoticePhases/View?PPI=CO1.PPI.46065725&amp;isFromPublicArea=True&amp;isModal=False</v>
      </c>
    </row>
    <row r="145" spans="1:15" ht="57.95">
      <c r="A145" s="7" t="s">
        <v>2005</v>
      </c>
      <c r="B145" s="7" t="s">
        <v>4961</v>
      </c>
      <c r="C145" s="14" t="s">
        <v>5236</v>
      </c>
      <c r="D145" s="4">
        <v>46050</v>
      </c>
      <c r="E145" s="7" t="s">
        <v>85</v>
      </c>
      <c r="F145" s="20" t="s">
        <v>5237</v>
      </c>
      <c r="G145" s="62">
        <v>84096752</v>
      </c>
      <c r="H145" s="7" t="s">
        <v>2009</v>
      </c>
      <c r="I145" s="5">
        <v>3276000</v>
      </c>
      <c r="J145" s="4">
        <v>46050</v>
      </c>
      <c r="K145" s="4">
        <v>46354</v>
      </c>
      <c r="L145" s="6">
        <v>0.25</v>
      </c>
      <c r="M145" s="5">
        <v>819000</v>
      </c>
      <c r="N145" s="4" t="s">
        <v>40</v>
      </c>
      <c r="O145" s="11" t="str">
        <f>VLOOKUP(Tabla13[[#This Row],[N° DE CONTRATO]],'[2]Cto. Sucursales 2026'!$R$5:$AW$71,32,FALSE)</f>
        <v>https://community.secop.gov.co/Public/Tendering/ContractNoticePhases/View?PPI=CO1.PPI.46066525&amp;isFromPublicArea=True&amp;isModal=False</v>
      </c>
    </row>
    <row r="146" spans="1:15" ht="57.95">
      <c r="A146" s="7" t="s">
        <v>1940</v>
      </c>
      <c r="B146" s="7" t="s">
        <v>3812</v>
      </c>
      <c r="C146" s="14" t="s">
        <v>5238</v>
      </c>
      <c r="D146" s="4">
        <v>46051</v>
      </c>
      <c r="E146" s="7" t="s">
        <v>85</v>
      </c>
      <c r="F146" s="20" t="s">
        <v>5239</v>
      </c>
      <c r="G146" s="62" t="s">
        <v>1943</v>
      </c>
      <c r="H146" s="7" t="s">
        <v>1944</v>
      </c>
      <c r="I146" s="5">
        <v>17878560</v>
      </c>
      <c r="J146" s="4">
        <v>46052</v>
      </c>
      <c r="K146" s="4">
        <v>46387</v>
      </c>
      <c r="L146" s="6">
        <v>0.17249999999999999</v>
      </c>
      <c r="M146" s="5">
        <v>3084480</v>
      </c>
      <c r="N146" s="4" t="s">
        <v>40</v>
      </c>
      <c r="O146" s="11" t="str">
        <f>VLOOKUP(Tabla13[[#This Row],[N° DE CONTRATO]],'[2]Cto. Sucursales 2026'!$R$5:$AW$71,32,FALSE)</f>
        <v>https://community.secop.gov.co/Public/Tendering/ContractNoticePhases/View?PPI=CO1.PPI.46066951&amp;isFromPublicArea=True&amp;isModal=False</v>
      </c>
    </row>
    <row r="147" spans="1:15" ht="57.95">
      <c r="A147" s="7" t="s">
        <v>1878</v>
      </c>
      <c r="B147" s="7" t="s">
        <v>3812</v>
      </c>
      <c r="C147" s="14" t="s">
        <v>5240</v>
      </c>
      <c r="D147" s="4">
        <v>46051</v>
      </c>
      <c r="E147" s="7" t="s">
        <v>50</v>
      </c>
      <c r="F147" s="20" t="s">
        <v>5241</v>
      </c>
      <c r="G147" s="62" t="s">
        <v>1898</v>
      </c>
      <c r="H147" s="7" t="s">
        <v>5242</v>
      </c>
      <c r="I147" s="5">
        <v>17381138</v>
      </c>
      <c r="J147" s="4">
        <v>46051</v>
      </c>
      <c r="K147" s="4">
        <v>46387</v>
      </c>
      <c r="L147" s="6">
        <v>0.18</v>
      </c>
      <c r="M147" s="5">
        <v>3160206</v>
      </c>
      <c r="N147" s="4" t="s">
        <v>40</v>
      </c>
      <c r="O147" s="11" t="str">
        <f>VLOOKUP(Tabla13[[#This Row],[N° DE CONTRATO]],'[2]Cto. Sucursales 2026'!$R$5:$AW$71,32,FALSE)</f>
        <v>https://community.secop.gov.co/Public/Tendering/ContractNoticePhases/View?PPI=CO1.PPI.46067196&amp;isFromPublicArea=True&amp;isModal=False</v>
      </c>
    </row>
    <row r="148" spans="1:15" ht="57.95">
      <c r="A148" s="7" t="s">
        <v>1952</v>
      </c>
      <c r="B148" s="7" t="s">
        <v>4961</v>
      </c>
      <c r="C148" s="14" t="s">
        <v>5243</v>
      </c>
      <c r="D148" s="4">
        <v>46051</v>
      </c>
      <c r="E148" s="7" t="s">
        <v>85</v>
      </c>
      <c r="F148" s="20" t="s">
        <v>5244</v>
      </c>
      <c r="G148" s="62" t="s">
        <v>1994</v>
      </c>
      <c r="H148" s="7" t="s">
        <v>5245</v>
      </c>
      <c r="I148" s="5">
        <v>8445135</v>
      </c>
      <c r="J148" s="4">
        <v>46051</v>
      </c>
      <c r="K148" s="4">
        <v>46387</v>
      </c>
      <c r="L148" s="6">
        <v>0.44440000000000002</v>
      </c>
      <c r="M148" s="5">
        <v>3753673</v>
      </c>
      <c r="N148" s="4" t="s">
        <v>40</v>
      </c>
      <c r="O148" s="11" t="str">
        <f>VLOOKUP(Tabla13[[#This Row],[N° DE CONTRATO]],'[2]Cto. Sucursales 2026'!$R$5:$AW$71,32,FALSE)</f>
        <v>https://community.secop.gov.co/Public/Tendering/ContractNoticePhases/View?PPI=CO1.PPI.46067887&amp;isFromPublicArea=True&amp;isModal=False</v>
      </c>
    </row>
    <row r="149" spans="1:15" ht="57.95">
      <c r="A149" s="7" t="s">
        <v>1901</v>
      </c>
      <c r="B149" s="7" t="s">
        <v>4961</v>
      </c>
      <c r="C149" s="14" t="s">
        <v>5246</v>
      </c>
      <c r="D149" s="4">
        <v>46051</v>
      </c>
      <c r="E149" s="7" t="s">
        <v>20</v>
      </c>
      <c r="F149" s="20" t="s">
        <v>5247</v>
      </c>
      <c r="G149" s="62" t="s">
        <v>437</v>
      </c>
      <c r="H149" s="7" t="s">
        <v>5248</v>
      </c>
      <c r="I149" s="5">
        <v>2927400</v>
      </c>
      <c r="J149" s="4">
        <v>46054</v>
      </c>
      <c r="K149" s="4">
        <v>46142</v>
      </c>
      <c r="L149" s="6">
        <v>1</v>
      </c>
      <c r="M149" s="5">
        <v>2927400</v>
      </c>
      <c r="N149" s="5" t="s">
        <v>26</v>
      </c>
      <c r="O149" s="11" t="str">
        <f>VLOOKUP(Tabla13[[#This Row],[N° DE CONTRATO]],'[2]Cto. Sucursales 2026'!$R$5:$AW$71,32,FALSE)</f>
        <v>https://community.secop.gov.co/Public/Tendering/ContractNoticePhases/View?PPI=CO1.PPI.46068458&amp;isFromPublicArea=True&amp;isModal=False</v>
      </c>
    </row>
    <row r="150" spans="1:15" ht="57.95">
      <c r="A150" s="7" t="s">
        <v>1970</v>
      </c>
      <c r="B150" s="7" t="s">
        <v>3812</v>
      </c>
      <c r="C150" s="14" t="s">
        <v>5249</v>
      </c>
      <c r="D150" s="4">
        <v>46052</v>
      </c>
      <c r="E150" s="7" t="s">
        <v>85</v>
      </c>
      <c r="F150" s="20" t="s">
        <v>5250</v>
      </c>
      <c r="G150" s="62">
        <v>5348893</v>
      </c>
      <c r="H150" s="7" t="s">
        <v>2019</v>
      </c>
      <c r="I150" s="5">
        <v>9440000</v>
      </c>
      <c r="J150" s="4">
        <v>46051</v>
      </c>
      <c r="K150" s="4">
        <v>46387</v>
      </c>
      <c r="L150" s="6">
        <v>0.24929999999999999</v>
      </c>
      <c r="M150" s="5">
        <v>2354000</v>
      </c>
      <c r="N150" s="4" t="s">
        <v>40</v>
      </c>
      <c r="O150" s="11" t="str">
        <f>VLOOKUP(Tabla13[[#This Row],[N° DE CONTRATO]],'[2]Cto. Sucursales 2026'!$R$5:$AW$71,32,FALSE)</f>
        <v>https://community.secop.gov.co/Public/Tendering/ContractNoticePhases/View?PPI=CO1.PPI.46068963&amp;isFromPublicArea=True&amp;isModal=False</v>
      </c>
    </row>
    <row r="151" spans="1:15" ht="57.95">
      <c r="A151" s="7" t="s">
        <v>3925</v>
      </c>
      <c r="B151" s="7" t="s">
        <v>4961</v>
      </c>
      <c r="C151" s="14" t="s">
        <v>5251</v>
      </c>
      <c r="D151" s="4">
        <v>46052</v>
      </c>
      <c r="E151" s="7" t="s">
        <v>20</v>
      </c>
      <c r="F151" s="20" t="s">
        <v>5252</v>
      </c>
      <c r="G151" s="62" t="s">
        <v>3928</v>
      </c>
      <c r="H151" s="7" t="s">
        <v>5253</v>
      </c>
      <c r="I151" s="5">
        <v>3300000</v>
      </c>
      <c r="J151" s="4">
        <v>46052</v>
      </c>
      <c r="K151" s="4">
        <v>46129</v>
      </c>
      <c r="L151" s="6">
        <v>1</v>
      </c>
      <c r="M151" s="5">
        <v>0</v>
      </c>
      <c r="N151" s="5" t="s">
        <v>26</v>
      </c>
      <c r="O151" s="11" t="str">
        <f>VLOOKUP(Tabla13[[#This Row],[N° DE CONTRATO]],'[2]Cto. Sucursales 2026'!$R$5:$AW$71,32,FALSE)</f>
        <v>https://community.secop.gov.co/Public/Tendering/ContractNoticePhases/View?PPI=CO1.PPI.46069466&amp;isFromPublicArea=True&amp;isModal=False</v>
      </c>
    </row>
    <row r="152" spans="1:15" ht="57.95">
      <c r="A152" s="7" t="s">
        <v>1970</v>
      </c>
      <c r="B152" s="7" t="s">
        <v>4961</v>
      </c>
      <c r="C152" s="14" t="s">
        <v>5254</v>
      </c>
      <c r="D152" s="4">
        <v>46052</v>
      </c>
      <c r="E152" s="7" t="s">
        <v>20</v>
      </c>
      <c r="F152" s="20" t="s">
        <v>5255</v>
      </c>
      <c r="G152" s="62" t="s">
        <v>4557</v>
      </c>
      <c r="H152" s="7" t="s">
        <v>5256</v>
      </c>
      <c r="I152" s="5">
        <v>3313839</v>
      </c>
      <c r="J152" s="4">
        <v>46049</v>
      </c>
      <c r="K152" s="4">
        <v>46142</v>
      </c>
      <c r="L152" s="6">
        <v>0</v>
      </c>
      <c r="M152" s="5">
        <v>0</v>
      </c>
      <c r="N152" s="5" t="s">
        <v>26</v>
      </c>
      <c r="O152" s="11" t="str">
        <f>VLOOKUP(Tabla13[[#This Row],[N° DE CONTRATO]],'[2]Cto. Sucursales 2026'!$R$5:$AW$71,32,FALSE)</f>
        <v>https://community.secop.gov.co/Public/Tendering/ContractNoticePhases/View?PPI=CO1.PPI.46070199&amp;isFromPublicArea=True&amp;isModal=False</v>
      </c>
    </row>
    <row r="153" spans="1:15" ht="57.95">
      <c r="A153" s="7" t="s">
        <v>1890</v>
      </c>
      <c r="B153" s="7" t="s">
        <v>3812</v>
      </c>
      <c r="C153" s="14" t="s">
        <v>5257</v>
      </c>
      <c r="D153" s="4">
        <v>46052</v>
      </c>
      <c r="E153" s="7" t="s">
        <v>50</v>
      </c>
      <c r="F153" s="20" t="s">
        <v>5258</v>
      </c>
      <c r="G153" s="62">
        <v>10278636</v>
      </c>
      <c r="H153" s="7" t="s">
        <v>5259</v>
      </c>
      <c r="I153" s="5">
        <v>3563200</v>
      </c>
      <c r="J153" s="4">
        <v>46054</v>
      </c>
      <c r="K153" s="4">
        <v>46387</v>
      </c>
      <c r="L153" s="6">
        <v>0.33700000000000002</v>
      </c>
      <c r="M153" s="5">
        <v>1200000</v>
      </c>
      <c r="N153" s="4" t="s">
        <v>40</v>
      </c>
      <c r="O153" s="11" t="str">
        <f>VLOOKUP(Tabla13[[#This Row],[N° DE CONTRATO]],'[2]Cto. Sucursales 2026'!$R$5:$AW$71,32,FALSE)</f>
        <v>https://community.secop.gov.co/Public/Tendering/ContractNoticePhases/View?PPI=CO1.PPI.46070469&amp;isFromPublicArea=True&amp;isModal=False</v>
      </c>
    </row>
    <row r="154" spans="1:15" ht="57.95">
      <c r="A154" s="7" t="s">
        <v>1958</v>
      </c>
      <c r="B154" s="7" t="s">
        <v>4961</v>
      </c>
      <c r="C154" s="14" t="s">
        <v>5260</v>
      </c>
      <c r="D154" s="4">
        <v>46052</v>
      </c>
      <c r="E154" s="7" t="s">
        <v>85</v>
      </c>
      <c r="F154" s="20" t="s">
        <v>2136</v>
      </c>
      <c r="G154" s="62" t="s">
        <v>2137</v>
      </c>
      <c r="H154" s="7" t="s">
        <v>5261</v>
      </c>
      <c r="I154" s="5">
        <v>5697467</v>
      </c>
      <c r="J154" s="4">
        <v>46054</v>
      </c>
      <c r="K154" s="4">
        <v>46387</v>
      </c>
      <c r="L154" s="6">
        <v>0</v>
      </c>
      <c r="M154" s="5">
        <v>0</v>
      </c>
      <c r="N154" s="4" t="s">
        <v>40</v>
      </c>
      <c r="O154" s="11" t="str">
        <f>VLOOKUP(Tabla13[[#This Row],[N° DE CONTRATO]],'[2]Cto. Sucursales 2026'!$R$5:$AW$71,32,FALSE)</f>
        <v>https://community.secop.gov.co/Public/Tendering/ContractNoticePhases/View?PPI=CO1.PPI.46070948&amp;isFromPublicArea=True&amp;isModal=False</v>
      </c>
    </row>
    <row r="155" spans="1:15" ht="57.95">
      <c r="A155" s="7" t="s">
        <v>1952</v>
      </c>
      <c r="B155" s="7" t="s">
        <v>3812</v>
      </c>
      <c r="C155" s="14" t="s">
        <v>5262</v>
      </c>
      <c r="D155" s="4">
        <v>46052</v>
      </c>
      <c r="E155" s="7" t="s">
        <v>20</v>
      </c>
      <c r="F155" s="20" t="s">
        <v>5263</v>
      </c>
      <c r="G155" s="62" t="s">
        <v>5264</v>
      </c>
      <c r="H155" s="7" t="s">
        <v>5265</v>
      </c>
      <c r="I155" s="5">
        <v>8905500</v>
      </c>
      <c r="J155" s="4">
        <v>46082</v>
      </c>
      <c r="K155" s="4">
        <v>46142</v>
      </c>
      <c r="L155" s="6">
        <v>0.98919999999999997</v>
      </c>
      <c r="M155" s="5">
        <v>8809501</v>
      </c>
      <c r="N155" s="5" t="s">
        <v>26</v>
      </c>
      <c r="O155" s="11" t="str">
        <f>VLOOKUP(Tabla13[[#This Row],[N° DE CONTRATO]],'[2]Cto. Sucursales 2026'!$R$5:$AW$71,32,FALSE)</f>
        <v>https://community.secop.gov.co/Public/Tendering/ContractNoticePhases/View?PPI=CO1.PPI.46071369&amp;isFromPublicArea=True&amp;isModal=False</v>
      </c>
    </row>
    <row r="156" spans="1:15" ht="57.95">
      <c r="A156" s="7" t="s">
        <v>1958</v>
      </c>
      <c r="B156" s="7" t="s">
        <v>4961</v>
      </c>
      <c r="C156" s="14" t="s">
        <v>5266</v>
      </c>
      <c r="D156" s="4">
        <v>46052</v>
      </c>
      <c r="E156" s="7" t="s">
        <v>20</v>
      </c>
      <c r="F156" s="20" t="s">
        <v>5267</v>
      </c>
      <c r="G156" s="62" t="s">
        <v>5268</v>
      </c>
      <c r="H156" s="7" t="s">
        <v>5269</v>
      </c>
      <c r="I156" s="5">
        <v>5670001</v>
      </c>
      <c r="J156" s="4">
        <v>46052</v>
      </c>
      <c r="K156" s="4">
        <v>46129</v>
      </c>
      <c r="L156" s="6">
        <v>0</v>
      </c>
      <c r="M156" s="5">
        <v>0</v>
      </c>
      <c r="N156" s="5" t="s">
        <v>26</v>
      </c>
      <c r="O156" s="11" t="str">
        <f>VLOOKUP(Tabla13[[#This Row],[N° DE CONTRATO]],'[2]Cto. Sucursales 2026'!$R$5:$AW$71,32,FALSE)</f>
        <v>https://community.secop.gov.co/Public/Tendering/ContractNoticePhases/View?PPI=CO1.PPI.46071635&amp;isFromPublicArea=True&amp;isModal=False</v>
      </c>
    </row>
    <row r="157" spans="1:15" ht="57.95">
      <c r="A157" s="7" t="s">
        <v>1878</v>
      </c>
      <c r="B157" s="7" t="s">
        <v>3812</v>
      </c>
      <c r="C157" s="14" t="s">
        <v>5270</v>
      </c>
      <c r="D157" s="4">
        <v>46052</v>
      </c>
      <c r="E157" s="7" t="s">
        <v>20</v>
      </c>
      <c r="F157" s="20" t="s">
        <v>5271</v>
      </c>
      <c r="G157" s="62" t="s">
        <v>4319</v>
      </c>
      <c r="H157" s="7" t="s">
        <v>4538</v>
      </c>
      <c r="I157" s="5">
        <v>11091600</v>
      </c>
      <c r="J157" s="4">
        <v>46129</v>
      </c>
      <c r="K157" s="4">
        <v>46129</v>
      </c>
      <c r="L157" s="6">
        <v>1</v>
      </c>
      <c r="M157" s="5">
        <v>10270000</v>
      </c>
      <c r="N157" s="5" t="s">
        <v>26</v>
      </c>
      <c r="O157" s="11" t="str">
        <f>VLOOKUP(Tabla13[[#This Row],[N° DE CONTRATO]],'[2]Cto. Sucursales 2026'!$R$5:$AW$71,32,FALSE)</f>
        <v>https://community.secop.gov.co/Public/Tendering/ContractNoticePhases/View?PPI=CO1.PPI.46072416&amp;isFromPublicArea=True&amp;isModal=False</v>
      </c>
    </row>
    <row r="158" spans="1:15" ht="65.45">
      <c r="A158" s="7" t="s">
        <v>1934</v>
      </c>
      <c r="B158" s="7" t="s">
        <v>3812</v>
      </c>
      <c r="C158" s="14" t="s">
        <v>5272</v>
      </c>
      <c r="D158" s="4">
        <v>46052</v>
      </c>
      <c r="E158" s="7" t="s">
        <v>85</v>
      </c>
      <c r="F158" s="20" t="s">
        <v>5273</v>
      </c>
      <c r="G158" s="62" t="s">
        <v>5274</v>
      </c>
      <c r="H158" s="7" t="s">
        <v>5275</v>
      </c>
      <c r="I158" s="5">
        <v>25857510</v>
      </c>
      <c r="J158" s="4">
        <v>46052</v>
      </c>
      <c r="K158" s="4">
        <v>46112</v>
      </c>
      <c r="L158" s="6">
        <v>0.05</v>
      </c>
      <c r="M158" s="5">
        <v>0</v>
      </c>
      <c r="N158" s="5" t="s">
        <v>26</v>
      </c>
      <c r="O158" s="11" t="str">
        <f>VLOOKUP(Tabla13[[#This Row],[N° DE CONTRATO]],'[2]Cto. Sucursales 2026'!$R$5:$AW$71,32,FALSE)</f>
        <v>https://community.secop.gov.co/Public/Tendering/ContractNoticePhases/View?PPI=CO1.PPI.46072496&amp;isFr…</v>
      </c>
    </row>
    <row r="159" spans="1:15" ht="57.95">
      <c r="A159" s="7" t="s">
        <v>1958</v>
      </c>
      <c r="B159" s="7" t="s">
        <v>4961</v>
      </c>
      <c r="C159" s="14" t="s">
        <v>5276</v>
      </c>
      <c r="D159" s="4">
        <v>46052</v>
      </c>
      <c r="E159" s="7" t="s">
        <v>85</v>
      </c>
      <c r="F159" s="20" t="s">
        <v>5277</v>
      </c>
      <c r="G159" s="62" t="s">
        <v>3883</v>
      </c>
      <c r="H159" s="7" t="s">
        <v>5278</v>
      </c>
      <c r="I159" s="5">
        <v>5209092</v>
      </c>
      <c r="J159" s="4">
        <v>46054</v>
      </c>
      <c r="K159" s="4">
        <v>46387</v>
      </c>
      <c r="L159" s="6">
        <v>0</v>
      </c>
      <c r="M159" s="5">
        <v>0</v>
      </c>
      <c r="N159" s="4" t="s">
        <v>40</v>
      </c>
      <c r="O159" s="11" t="str">
        <f>VLOOKUP(Tabla13[[#This Row],[N° DE CONTRATO]],'[2]Cto. Sucursales 2026'!$R$5:$AW$71,32,FALSE)</f>
        <v>https://community.secop.gov.co/Public/Tendering/ContractNoticePhases/View?PPI=CO1.PPI.46072831&amp;isFromPublicArea=True&amp;isModal=False</v>
      </c>
    </row>
    <row r="160" spans="1:15" ht="57.95">
      <c r="A160" s="7" t="s">
        <v>1890</v>
      </c>
      <c r="B160" s="7" t="s">
        <v>4961</v>
      </c>
      <c r="C160" s="14" t="s">
        <v>5279</v>
      </c>
      <c r="D160" s="4">
        <v>46052</v>
      </c>
      <c r="E160" s="7" t="s">
        <v>50</v>
      </c>
      <c r="F160" s="20" t="s">
        <v>5280</v>
      </c>
      <c r="G160" s="62" t="s">
        <v>1893</v>
      </c>
      <c r="H160" s="7" t="s">
        <v>5281</v>
      </c>
      <c r="I160" s="5">
        <v>6360312</v>
      </c>
      <c r="J160" s="4">
        <v>46054</v>
      </c>
      <c r="K160" s="4">
        <v>46387</v>
      </c>
      <c r="L160" s="6">
        <v>0.26500000000000001</v>
      </c>
      <c r="M160" s="5">
        <v>1683002</v>
      </c>
      <c r="N160" s="4" t="s">
        <v>40</v>
      </c>
      <c r="O160" s="11" t="str">
        <f>VLOOKUP(Tabla13[[#This Row],[N° DE CONTRATO]],'[2]Cto. Sucursales 2026'!$R$5:$AW$71,32,FALSE)</f>
        <v>https://community.secop.gov.co/Public/Tendering/ContractNoticePhases/View?PPI=CO1.PPI.46073364&amp;isFromPublicArea=True&amp;isModal=False</v>
      </c>
    </row>
    <row r="161" spans="1:15" ht="57.95">
      <c r="A161" s="7" t="s">
        <v>1958</v>
      </c>
      <c r="B161" s="7" t="s">
        <v>3812</v>
      </c>
      <c r="C161" s="14" t="s">
        <v>5282</v>
      </c>
      <c r="D161" s="4">
        <v>46052</v>
      </c>
      <c r="E161" s="7" t="s">
        <v>50</v>
      </c>
      <c r="F161" s="20" t="s">
        <v>5283</v>
      </c>
      <c r="G161" s="62" t="s">
        <v>1961</v>
      </c>
      <c r="H161" s="7" t="s">
        <v>5284</v>
      </c>
      <c r="I161" s="5">
        <v>24420000</v>
      </c>
      <c r="J161" s="4">
        <v>46054</v>
      </c>
      <c r="K161" s="4">
        <v>46387</v>
      </c>
      <c r="L161" s="6">
        <v>0.18</v>
      </c>
      <c r="M161" s="5">
        <v>4184420</v>
      </c>
      <c r="N161" s="4" t="s">
        <v>40</v>
      </c>
      <c r="O161" s="11" t="str">
        <f>VLOOKUP(Tabla13[[#This Row],[N° DE CONTRATO]],'[2]Cto. Sucursales 2026'!$R$5:$AW$71,32,FALSE)</f>
        <v>https://community.secop.gov.co/Public/Tendering/ContractNoticePhases/View?PPI=CO1.PPI.46073881&amp;isFromPublicArea=True&amp;isModal=False</v>
      </c>
    </row>
    <row r="162" spans="1:15" ht="65.45">
      <c r="A162" s="7" t="s">
        <v>117</v>
      </c>
      <c r="B162" s="7" t="s">
        <v>4961</v>
      </c>
      <c r="C162" s="14" t="s">
        <v>5285</v>
      </c>
      <c r="D162" s="4">
        <v>46052</v>
      </c>
      <c r="E162" s="7" t="s">
        <v>20</v>
      </c>
      <c r="F162" s="20" t="s">
        <v>5286</v>
      </c>
      <c r="G162" s="62">
        <v>26641316</v>
      </c>
      <c r="H162" s="7" t="s">
        <v>443</v>
      </c>
      <c r="I162" s="5">
        <v>1820000</v>
      </c>
      <c r="J162" s="4">
        <v>46052</v>
      </c>
      <c r="K162" s="4">
        <v>46129</v>
      </c>
      <c r="L162" s="6">
        <v>1</v>
      </c>
      <c r="M162" s="5">
        <v>1820000</v>
      </c>
      <c r="N162" s="5" t="s">
        <v>26</v>
      </c>
      <c r="O162" s="11" t="str">
        <f>VLOOKUP(Tabla13[[#This Row],[N° DE CONTRATO]],'[2]Cto. Sucursales 2026'!$R$5:$AW$71,32,FALSE)</f>
        <v>https://community.secop.gov.co/Public/Tendering/ContractNoticePhases/View?PPI=CO1.PPI.46074318&amp;isFromPublicArea=True&amp;isModal=False</v>
      </c>
    </row>
    <row r="163" spans="1:15" ht="57.95">
      <c r="A163" s="7" t="s">
        <v>1872</v>
      </c>
      <c r="B163" s="7" t="s">
        <v>4961</v>
      </c>
      <c r="C163" s="14" t="s">
        <v>5287</v>
      </c>
      <c r="D163" s="4">
        <v>46052</v>
      </c>
      <c r="E163" s="7" t="s">
        <v>20</v>
      </c>
      <c r="F163" s="20" t="s">
        <v>5288</v>
      </c>
      <c r="G163" s="62" t="s">
        <v>2530</v>
      </c>
      <c r="H163" s="7" t="s">
        <v>5289</v>
      </c>
      <c r="I163" s="5">
        <v>5091984</v>
      </c>
      <c r="J163" s="4">
        <v>46052</v>
      </c>
      <c r="K163" s="4">
        <v>46129</v>
      </c>
      <c r="L163" s="6">
        <v>1</v>
      </c>
      <c r="M163" s="5">
        <v>4714800</v>
      </c>
      <c r="N163" s="5" t="s">
        <v>26</v>
      </c>
      <c r="O163" s="11" t="str">
        <f>VLOOKUP(Tabla13[[#This Row],[N° DE CONTRATO]],'[2]Cto. Sucursales 2026'!$R$5:$AW$71,32,FALSE)</f>
        <v>https://community.secop.gov.co/Public/Tendering/ContractNoticePhases/View?PPI=CO1.PPI.46074343&amp;isFromPublicArea=True&amp;isModal=False</v>
      </c>
    </row>
    <row r="164" spans="1:15" ht="57.95">
      <c r="A164" s="7" t="s">
        <v>1934</v>
      </c>
      <c r="B164" s="7" t="s">
        <v>4961</v>
      </c>
      <c r="C164" s="14" t="s">
        <v>5290</v>
      </c>
      <c r="D164" s="4">
        <v>46052</v>
      </c>
      <c r="E164" s="7" t="s">
        <v>20</v>
      </c>
      <c r="F164" s="20" t="s">
        <v>5291</v>
      </c>
      <c r="G164" s="62">
        <v>93397820</v>
      </c>
      <c r="H164" s="7" t="s">
        <v>4007</v>
      </c>
      <c r="I164" s="5">
        <v>5612040</v>
      </c>
      <c r="J164" s="4">
        <v>46052</v>
      </c>
      <c r="K164" s="4">
        <v>46142</v>
      </c>
      <c r="L164" s="6">
        <v>1</v>
      </c>
      <c r="M164" s="5">
        <v>0</v>
      </c>
      <c r="N164" s="5" t="s">
        <v>26</v>
      </c>
      <c r="O164" s="11" t="str">
        <f>VLOOKUP(Tabla13[[#This Row],[N° DE CONTRATO]],'[2]Cto. Sucursales 2026'!$R$5:$AW$71,32,FALSE)</f>
        <v>https://community.secop.gov.co/Public/Tendering/ContractNoticePhases/View?PPI=CO1.PPI.46074396&amp;isFromPublicArea=True&amp;isModal=False</v>
      </c>
    </row>
    <row r="165" spans="1:15" ht="65.45">
      <c r="A165" s="7" t="s">
        <v>2015</v>
      </c>
      <c r="B165" s="7" t="s">
        <v>4961</v>
      </c>
      <c r="C165" s="14" t="s">
        <v>5292</v>
      </c>
      <c r="D165" s="4">
        <v>46052</v>
      </c>
      <c r="E165" s="7" t="s">
        <v>85</v>
      </c>
      <c r="F165" s="20" t="s">
        <v>5293</v>
      </c>
      <c r="G165" s="62">
        <v>5348893</v>
      </c>
      <c r="H165" s="7" t="s">
        <v>2019</v>
      </c>
      <c r="I165" s="5">
        <v>2934400</v>
      </c>
      <c r="J165" s="4">
        <v>46052</v>
      </c>
      <c r="K165" s="4">
        <v>46387</v>
      </c>
      <c r="L165" s="6">
        <v>0.3</v>
      </c>
      <c r="M165" s="5">
        <v>733600</v>
      </c>
      <c r="N165" s="4" t="s">
        <v>40</v>
      </c>
      <c r="O165" s="11" t="str">
        <f>VLOOKUP(Tabla13[[#This Row],[N° DE CONTRATO]],'[2]Cto. Sucursales 2026'!$R$5:$AW$71,32,FALSE)</f>
        <v>https://community.secop.gov.co/Public/Tendering/ContractNoticePhases/View?PPI=CO1.PPI.46076750&amp;isFromPublicArea=True&amp;isModal=False</v>
      </c>
    </row>
    <row r="166" spans="1:15" ht="57.95">
      <c r="A166" s="7" t="s">
        <v>1940</v>
      </c>
      <c r="B166" s="7" t="s">
        <v>3812</v>
      </c>
      <c r="C166" s="14" t="s">
        <v>5294</v>
      </c>
      <c r="D166" s="4">
        <v>46052</v>
      </c>
      <c r="E166" s="7" t="s">
        <v>20</v>
      </c>
      <c r="F166" s="20" t="s">
        <v>5295</v>
      </c>
      <c r="G166" s="62" t="s">
        <v>5296</v>
      </c>
      <c r="H166" s="7" t="s">
        <v>5297</v>
      </c>
      <c r="I166" s="5">
        <v>10404616</v>
      </c>
      <c r="J166" s="4">
        <v>46052</v>
      </c>
      <c r="K166" s="4">
        <v>46129</v>
      </c>
      <c r="L166" s="6">
        <v>0</v>
      </c>
      <c r="M166" s="5">
        <v>0</v>
      </c>
      <c r="N166" s="5" t="s">
        <v>26</v>
      </c>
      <c r="O166" s="11" t="str">
        <f>VLOOKUP(Tabla13[[#This Row],[N° DE CONTRATO]],'[2]Cto. Sucursales 2026'!$R$5:$AW$71,32,FALSE)</f>
        <v>https://community.secop.gov.co/Public/Tendering/ContractNoticePhases/View?PPI=CO1.PPI.46077635&amp;isFromPublicArea=True&amp;isModal=False</v>
      </c>
    </row>
    <row r="167" spans="1:15" ht="57.95">
      <c r="A167" s="7" t="s">
        <v>1934</v>
      </c>
      <c r="B167" s="7" t="s">
        <v>4961</v>
      </c>
      <c r="C167" s="14" t="s">
        <v>5298</v>
      </c>
      <c r="D167" s="4">
        <v>46052</v>
      </c>
      <c r="E167" s="7" t="s">
        <v>50</v>
      </c>
      <c r="F167" s="20" t="s">
        <v>5299</v>
      </c>
      <c r="G167" s="62">
        <v>38245839</v>
      </c>
      <c r="H167" s="7" t="s">
        <v>3834</v>
      </c>
      <c r="I167" s="5">
        <v>1920000</v>
      </c>
      <c r="J167" s="4">
        <v>46052</v>
      </c>
      <c r="K167" s="4">
        <v>46388</v>
      </c>
      <c r="L167" s="6">
        <v>0.25</v>
      </c>
      <c r="M167" s="5">
        <v>480000</v>
      </c>
      <c r="N167" s="4" t="s">
        <v>40</v>
      </c>
      <c r="O167" s="11" t="str">
        <f>VLOOKUP(Tabla13[[#This Row],[N° DE CONTRATO]],'[2]Cto. Sucursales 2026'!$R$5:$AW$71,32,FALSE)</f>
        <v>https://community.secop.gov.co/Public/Tendering/ContractNoticePhases/View?PPI=CO1.PPI.46077887&amp;isFromPublicArea=True&amp;isModal=False</v>
      </c>
    </row>
    <row r="168" spans="1:15" ht="91.5">
      <c r="A168" s="7" t="s">
        <v>2117</v>
      </c>
      <c r="B168" s="7" t="s">
        <v>4961</v>
      </c>
      <c r="C168" s="14" t="s">
        <v>5300</v>
      </c>
      <c r="D168" s="4">
        <v>46052</v>
      </c>
      <c r="E168" s="7" t="s">
        <v>20</v>
      </c>
      <c r="F168" s="20" t="s">
        <v>5301</v>
      </c>
      <c r="G168" s="62" t="s">
        <v>548</v>
      </c>
      <c r="H168" s="7" t="s">
        <v>5302</v>
      </c>
      <c r="I168" s="5">
        <v>5165000</v>
      </c>
      <c r="J168" s="4">
        <v>46052</v>
      </c>
      <c r="K168" s="4">
        <v>46129</v>
      </c>
      <c r="L168" s="6">
        <v>1</v>
      </c>
      <c r="M168" s="5">
        <v>5165000</v>
      </c>
      <c r="N168" s="5" t="s">
        <v>26</v>
      </c>
      <c r="O168" s="11" t="str">
        <f>VLOOKUP(Tabla13[[#This Row],[N° DE CONTRATO]],'[2]Cto. Sucursales 2026'!$R$5:$AW$71,32,FALSE)</f>
        <v>https://community.secop.gov.co/Public/Tendering/ContractNoticePhases/View?PPI=CO1.PPI.46078488&amp;isFromPublicArea=True&amp;isModal=False</v>
      </c>
    </row>
    <row r="169" spans="1:15" ht="57.95">
      <c r="A169" s="7" t="s">
        <v>3853</v>
      </c>
      <c r="B169" s="7" t="s">
        <v>4961</v>
      </c>
      <c r="C169" s="14" t="s">
        <v>5303</v>
      </c>
      <c r="D169" s="4">
        <v>46052</v>
      </c>
      <c r="E169" s="7" t="s">
        <v>20</v>
      </c>
      <c r="F169" s="20" t="s">
        <v>5304</v>
      </c>
      <c r="G169" s="62" t="s">
        <v>398</v>
      </c>
      <c r="H169" s="7" t="s">
        <v>399</v>
      </c>
      <c r="I169" s="5">
        <v>1500000</v>
      </c>
      <c r="J169" s="4">
        <v>46052</v>
      </c>
      <c r="K169" s="4">
        <v>46126</v>
      </c>
      <c r="L169" s="6">
        <v>1</v>
      </c>
      <c r="M169" s="5">
        <v>1500000</v>
      </c>
      <c r="N169" s="5" t="s">
        <v>26</v>
      </c>
      <c r="O169" s="11" t="str">
        <f>VLOOKUP(Tabla13[[#This Row],[N° DE CONTRATO]],'[2]Cto. Sucursales 2026'!$R$5:$AW$71,32,FALSE)</f>
        <v>https://community.secop.gov.co/Public/Tendering/ContractNoticePhases/View?PPI=CO1.PPI.46079120&amp;isFromPublicArea=True&amp;isModal=False</v>
      </c>
    </row>
    <row r="170" spans="1:15" ht="57.95">
      <c r="A170" s="7" t="s">
        <v>2036</v>
      </c>
      <c r="B170" s="7" t="s">
        <v>4961</v>
      </c>
      <c r="C170" s="14" t="s">
        <v>5305</v>
      </c>
      <c r="D170" s="4">
        <v>46052</v>
      </c>
      <c r="E170" s="7" t="s">
        <v>20</v>
      </c>
      <c r="F170" s="20" t="s">
        <v>5306</v>
      </c>
      <c r="G170" s="62" t="s">
        <v>5307</v>
      </c>
      <c r="H170" s="7" t="s">
        <v>5308</v>
      </c>
      <c r="I170" s="5">
        <v>1868300</v>
      </c>
      <c r="J170" s="4">
        <v>46087</v>
      </c>
      <c r="K170" s="4">
        <v>46087</v>
      </c>
      <c r="L170" s="6">
        <v>1</v>
      </c>
      <c r="M170" s="5">
        <v>1868300</v>
      </c>
      <c r="N170" s="5" t="s">
        <v>26</v>
      </c>
      <c r="O170" s="11" t="str">
        <f>VLOOKUP(Tabla13[[#This Row],[N° DE CONTRATO]],'[2]Cto. Sucursales 2026'!$R$5:$AW$71,32,FALSE)</f>
        <v>https://community.secop.gov.co/Public/Tendering/ContractNoticePhases/View?PPI=CO1.PPI.46079166&amp;isFromPublicArea=True&amp;isModal=False</v>
      </c>
    </row>
    <row r="171" spans="1:15" ht="57.95">
      <c r="A171" s="7" t="s">
        <v>2015</v>
      </c>
      <c r="B171" s="7" t="s">
        <v>4961</v>
      </c>
      <c r="C171" s="14" t="s">
        <v>5309</v>
      </c>
      <c r="D171" s="4">
        <v>46052</v>
      </c>
      <c r="E171" s="7" t="s">
        <v>20</v>
      </c>
      <c r="F171" s="20" t="s">
        <v>5310</v>
      </c>
      <c r="G171" s="62" t="s">
        <v>599</v>
      </c>
      <c r="H171" s="7" t="s">
        <v>2124</v>
      </c>
      <c r="I171" s="5">
        <v>1499040</v>
      </c>
      <c r="J171" s="4">
        <v>46091</v>
      </c>
      <c r="K171" s="4">
        <v>46129</v>
      </c>
      <c r="L171" s="6">
        <v>1</v>
      </c>
      <c r="M171" s="5">
        <v>1388000</v>
      </c>
      <c r="N171" s="5" t="s">
        <v>26</v>
      </c>
      <c r="O171" s="11" t="str">
        <f>VLOOKUP(Tabla13[[#This Row],[N° DE CONTRATO]],'[2]Cto. Sucursales 2026'!$R$5:$AW$71,32,FALSE)</f>
        <v>https://community.secop.gov.co/Public/Tendering/ContractNoticePhases/View?PPI=CO1.PPI.46080063&amp;isFromPublicArea=True&amp;isModal=False</v>
      </c>
    </row>
    <row r="172" spans="1:15" ht="91.5">
      <c r="A172" s="7" t="s">
        <v>2015</v>
      </c>
      <c r="B172" s="7" t="s">
        <v>4961</v>
      </c>
      <c r="C172" s="14" t="s">
        <v>5311</v>
      </c>
      <c r="D172" s="4">
        <v>46052</v>
      </c>
      <c r="E172" s="7" t="s">
        <v>85</v>
      </c>
      <c r="F172" s="20" t="s">
        <v>5312</v>
      </c>
      <c r="G172" s="62" t="s">
        <v>5313</v>
      </c>
      <c r="H172" s="7" t="s">
        <v>5314</v>
      </c>
      <c r="I172" s="5">
        <v>5896450</v>
      </c>
      <c r="J172" s="4">
        <v>46062</v>
      </c>
      <c r="K172" s="4">
        <v>46080</v>
      </c>
      <c r="L172" s="6">
        <v>1</v>
      </c>
      <c r="M172" s="5">
        <v>4955000</v>
      </c>
      <c r="N172" s="5" t="s">
        <v>26</v>
      </c>
      <c r="O172" s="11" t="str">
        <f>VLOOKUP(Tabla13[[#This Row],[N° DE CONTRATO]],'[2]Cto. Sucursales 2026'!$R$5:$AW$71,32,FALSE)</f>
        <v>https://community.secop.gov.co/Public/Tendering/ContractNoticePhases/View?PPI=CO1.PPI.46080334&amp;isFromPublicArea=True&amp;isModal=False</v>
      </c>
    </row>
    <row r="173" spans="1:15">
      <c r="A173">
        <f>SUBTOTAL(103,Tabla13[[ÁREA QUE CONTRATA ]])</f>
        <v>169</v>
      </c>
      <c r="B173">
        <f>SUBTOTAL(103,Tabla13[MODALIDAD DE SELECCIÓN 
(CONTRATACIÓN)])</f>
        <v>169</v>
      </c>
      <c r="C173">
        <f>SUBTOTAL(103,Tabla13[N° DE CONTRATO])</f>
        <v>169</v>
      </c>
      <c r="G173">
        <f>SUBTOTAL(103,Tabla13[N° DE IDENTIFICACIÓN DEL CONTRATISTA])</f>
        <v>169</v>
      </c>
      <c r="H173">
        <f>SUBTOTAL(103,Tabla13[NOMBRE / RAZÓN SOCIAL DEL CONTRATISTA])</f>
        <v>169</v>
      </c>
      <c r="I173" s="5">
        <f>SUBTOTAL(109,Tabla13[VALOR TOTAL CONTRATO CON IVA
(VALOR INICIAL + ADICIONES) ])</f>
        <v>56835239646.300003</v>
      </c>
      <c r="N173">
        <f>SUBTOTAL(103,Tabla13[ESTADO])</f>
        <v>169</v>
      </c>
    </row>
    <row r="174" spans="1:15" ht="15"/>
    <row r="175" spans="1:15" ht="15"/>
    <row r="176" spans="1:15" ht="15"/>
    <row r="177" ht="15"/>
    <row r="178" ht="15"/>
    <row r="179" ht="15"/>
    <row r="180" ht="15"/>
    <row r="181" ht="15"/>
    <row r="182" ht="15"/>
    <row r="183" ht="15"/>
    <row r="184" ht="15"/>
    <row r="185" ht="15"/>
    <row r="186" ht="15"/>
    <row r="187" ht="15"/>
    <row r="188" ht="15"/>
    <row r="192" ht="15"/>
  </sheetData>
  <conditionalFormatting sqref="L4:L172">
    <cfRule type="cellIs" dxfId="14" priority="1" operator="between">
      <formula>100</formula>
      <formula>100</formula>
    </cfRule>
    <cfRule type="containsText" dxfId="13" priority="2" operator="containsText" text="100.00%">
      <formula>NOT(ISERROR(SEARCH("100.00%",L4)))</formula>
    </cfRule>
  </conditionalFormatting>
  <pageMargins left="0.7" right="0.7" top="0.75" bottom="0.75" header="0.3" footer="0.3"/>
  <pageSetup orientation="portrait" r:id="rId1"/>
  <headerFooter>
    <oddFooter>&amp;C_x000D_&amp;1#&amp;"Aptos"&amp;10&amp;K000000 DOCUMENTO DE USO INTERNO</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JANET RAMIREZ SAYAGO</dc:creator>
  <cp:keywords/>
  <dc:description/>
  <cp:lastModifiedBy>LUISA  MARIA  PAEZ</cp:lastModifiedBy>
  <cp:revision/>
  <dcterms:created xsi:type="dcterms:W3CDTF">2026-08-24T14:13:11Z</dcterms:created>
  <dcterms:modified xsi:type="dcterms:W3CDTF">2026-08-24T20:56:19Z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2026-08-24T14:16:56Z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e9c74a2d-36e5-4158-81ef-0f8614a2b1ae</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