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laprevisora-my.sharepoint.com/personal/kelly_castiblanco_ext_previsora_gov_co/Documents/Escritorio/DEVOPS/"/>
    </mc:Choice>
  </mc:AlternateContent>
  <xr:revisionPtr revIDLastSave="0" documentId="8_{5A02A90E-8CE1-44BD-9C4E-594ABD1D1512}" xr6:coauthVersionLast="47" xr6:coauthVersionMax="47" xr10:uidLastSave="{00000000-0000-0000-0000-000000000000}"/>
  <bookViews>
    <workbookView xWindow="-110" yWindow="-110" windowWidth="19420" windowHeight="10420" xr2:uid="{2A2856AC-4354-4F68-93C9-EE5688A7E05B}"/>
  </bookViews>
  <sheets>
    <sheet name="Matriz 1.5" sheetId="7" r:id="rId1"/>
    <sheet name="Matriz" sheetId="5" r:id="rId2"/>
    <sheet name="Explicación campos Matriz" sheetId="6" state="hidden" r:id="rId3"/>
  </sheets>
  <externalReferences>
    <externalReference r:id="rId4"/>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5" l="1"/>
  <c r="H23" i="5"/>
  <c r="H22" i="5"/>
  <c r="H21" i="5"/>
  <c r="H20" i="5"/>
  <c r="H19" i="5"/>
  <c r="H18" i="5"/>
  <c r="H17" i="5"/>
  <c r="H16" i="5"/>
  <c r="H15" i="5"/>
  <c r="H14" i="5"/>
  <c r="H13" i="5"/>
  <c r="H12" i="5"/>
  <c r="H12" i="7" l="1"/>
  <c r="H13" i="7"/>
  <c r="H14" i="7"/>
  <c r="H15" i="7"/>
  <c r="H16" i="7"/>
  <c r="H17" i="7"/>
  <c r="H18" i="7"/>
  <c r="H19" i="7"/>
  <c r="H20" i="7"/>
  <c r="H21" i="7"/>
  <c r="H22" i="7"/>
  <c r="H23" i="7"/>
</calcChain>
</file>

<file path=xl/sharedStrings.xml><?xml version="1.0" encoding="utf-8"?>
<sst xmlns="http://schemas.openxmlformats.org/spreadsheetml/2006/main" count="266" uniqueCount="136">
  <si>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</si>
  <si>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</si>
  <si>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</si>
  <si>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</si>
  <si>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</si>
  <si>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XX de mayo del 2022</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</si>
  <si>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</si>
  <si>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</si>
  <si>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</si>
  <si>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</si>
  <si>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</si>
  <si>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</si>
  <si>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</si>
  <si>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</si>
  <si>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</si>
  <si>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</si>
  <si>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</si>
  <si>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</si>
  <si>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</si>
  <si>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</si>
  <si>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</si>
  <si>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</si>
  <si>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</si>
  <si>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</si>
  <si>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</si>
  <si>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</si>
  <si>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</si>
  <si>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</si>
  <si>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</si>
  <si>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</si>
  <si>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</si>
  <si>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</si>
  <si>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</si>
  <si>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</si>
  <si>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</si>
  <si>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</si>
  <si>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</si>
  <si>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</si>
  <si>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</si>
  <si>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</si>
  <si>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</si>
  <si>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r>
  </si>
  <si>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</si>
  <si>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</si>
  <si>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</si>
  <si>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</si>
  <si>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</si>
  <si>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</si>
  <si>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</si>
  <si>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</si>
  <si>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</si>
  <si>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</si>
  <si>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1. Sanciones normativas por posibles incumplimientos en la atención de reclamaciones de SOAT y AP.</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</si>
  <si>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</si>
  <si>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</si>
  <si>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</si>
  <si>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</si>
  <si>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</si>
  <si>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</si>
  <si>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</si>
  <si>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</si>
  <si>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</si>
  <si>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</si>
  <si>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Cambios en la normativa que modifique o imponga nuevas obligaciones a desarrollar por parte del proveedor en el contrato de auditoria de cuentas.</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</si>
  <si>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</si>
  <si>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</si>
  <si>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</si>
  <si>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</si>
  <si>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</si>
  <si>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</si>
  <si>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</si>
  <si>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</si>
  <si>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</si>
  <si>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</si>
  <si>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</si>
  <si>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</si>
  <si>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</si>
  <si>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</si>
  <si>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</si>
  <si>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</si>
  <si>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</si>
  <si>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</si>
  <si>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</si>
  <si>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</si>
  <si>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</si>
  <si>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</si>
  <si>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</si>
  <si>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</si>
  <si>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</si>
  <si>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</si>
  <si>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</si>
  <si>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</si>
  <si>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</si>
  <si>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</si>
  <si>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</si>
  <si>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</si>
  <si>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</si>
  <si>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</si>
  <si>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</si>
  <si>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</si>
  <si>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</si>
  <si>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</si>
  <si>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</si>
  <si>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</si>
  <si>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</si>
  <si>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</si>
  <si>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</si>
  <si>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</si>
  <si>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</si>
  <si>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</si>
  <si>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Específico</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</si>
  <si>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SMMLV, al igual que se validan precios del mercado por medio de cotizaciones y consultas en internet.
4. Gestionar la apropiación futura y el CDP de la contratación de acuerdo con los procedimientos establecidos.</t>
  </si>
  <si>
    <t>1. Falta de definición de las necesidades que permiten la ejecución correcta y oportuna del proceso.
2. Generación de un documento que no cuente o no defina adecuadamente las especificaciones técnicas, tecnológicas, financieras y/o jurídicas requeridas por la compañía, lo que puede ocasionar que no se garantice la selección adecuada del proveedor.                                                                                                                                             
3. Error Humano de la áreas participantes en la contratación, en la transcripción de los documentos. 
4. Falta de definición de un equipo interdisciplinario (Planeación Financiera, Contratación, Riesgos,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</si>
  <si>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t>
  </si>
  <si>
    <t>1. realizar estudio de mercado con firmas especializadas con experiencia que cuente con las especificaciones técnicas, tecnológicas, financieras y/o jurídicas, entre otras requeridas por la Compañía.
2. Análisis de los costos de cada servicio deseado.
3. Incluir a las áreas de tecnologia y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de TI, que garanticen la revisión de cada uno de los temas específicos que deben ser definidos en el documento de condiciones definitivas y sus anexos.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</si>
  <si>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operativos  para realizar esta revisión al momento de la recepción de las propuestas.</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</si>
  <si>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demás áreas que aplique.
4. Inoportunidad en la publicación de los términos de la contratación.</t>
  </si>
  <si>
    <t>1. Seguimiento permanente para recibir la respuesta oportuna de las diferentes áreas para la definición del documento. 
2. Entrega de todos los documentos necesarios para ser incluidos en la invitación
3. Presentación ante Comité y demás que aplique, con los requisitos establecidos.</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</si>
  <si>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y/o jurídicas requeridas por la compañía, lo que puede ocasionar que no se garantice la selección adecuada del proveedor.
5. Presentar por parte del oferente precios artificialmente bajos. </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</si>
  <si>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contratación y más involucrados, para garantizar el cumplimiento de los requisitos definidos para la contratación.</t>
    </r>
  </si>
  <si>
    <r>
      <rPr>
        <sz val="14"/>
        <rFont val="Calibri"/>
        <family val="2"/>
        <scheme val="minor"/>
      </rPr>
      <t>1. Demoras en la firma y legalización en el contrato.
2. 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</si>
  <si>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</si>
  <si>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1. Definición inadecuada de los amparos y vigencias de las Pólizas de Cumplimiento y de RCE.
2. Error por parte del proveedor en la solicitud de las pólizas.
3. Presentar extemporáneamente las garantías.</t>
  </si>
  <si>
    <t>1. Retraso en la ejecución del contrato.
2. Verificación de  garantías del contrato a iniciar.</t>
  </si>
  <si>
    <t>1. Falta de capacidad financiera del Contratista.
2. Falta de recurso humano para el desarrollo de las actividades.
3. Inoportunidad en la prestación de los servicios por parte de terceros.</t>
  </si>
  <si>
    <t>1. Incumplimiento de las actividades contratadas.</t>
  </si>
  <si>
    <t xml:space="preserve">1. Validar que el proponente cumple con la capacidad financiera y de recurso humano para cumplir con las obligaciones de la contratación.
2. Realizar el informe de supervisión del contrato.
3. Validar que el proveedor cuente con la experiencia en la prestación de servicios similares a la contratación.
4. Realizar el seguimiento de ANS mensuales.
</t>
  </si>
  <si>
    <t>1. Presentar el informe de supervisión en el periodo establecido.
2. Seguimiento por parte de los funcionarios definidos para la ejecución del contrato.
3. Cumplir con la documentación requerida en el contrato y cada una de las especificaciones establecidas en el proceso.
4. Dar alertamiento al area de Contratacion ante cualquier incumplimiento que impacte la ejecucion del proyecto
5. Verificacion mensual de pagos parafiscales y documentos de certificacion de pago de obligaciones laborales.</t>
  </si>
  <si>
    <t>1. Establecer las actividades que se llevarán a cabo para garantizar el cumplimiento del contrato y emitir recomendaciones que conduzcan a la prestación óptima del servicio contratado.</t>
  </si>
  <si>
    <t>Recibir bienes o servicios con una calidad o en condiciones diferentes a las que fueron solicitadas contractualmente por la Compañía o no recibirlos</t>
  </si>
  <si>
    <t>1. Falta de capacidad financiera del Contratista.
2. Incumplimiento parcial o total de las obligaciones por parte del contratista.
3. Dificultad para conseguir recursos financieros necesarios para lograr el objetivo del contrato.
4. Paros, huelgas, actos terroristas, y hechos similares que tengan impacto en la ejecución del contrato.
5. Suspensiones y/o prórrogas del plazo de ejecución contractual, por causas no imputables al contratista.
6. Cambios normativos y de línea jurisprudencial permanente.</t>
  </si>
  <si>
    <t>1. Supervisión del contrato para validar el cumplimiento de lo pactado.
2. Seguimiento a cada una de las actividades establecidas para a ejecución del contrato.</t>
  </si>
  <si>
    <t>Impedimento para la ejecución del contrato</t>
  </si>
  <si>
    <t>Cambios en las condiciones políticas, sociales, salubridad o cualquier otra situación que se presente en el lugar de ejecución del contrato.</t>
  </si>
  <si>
    <t>1. Informarse permanentemente de las condiciones políticas, sociales, salubridad que aplican en el lugar de ejecución del contrato.</t>
  </si>
  <si>
    <t xml:space="preserve">Precontractual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</si>
</sst>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
      <b/>
      <sz val="14"/>
      <name val="Calibri"/>
      <family val="2"/>
      <scheme val="minor"/>
    </font>
    <font>
      <u/>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7">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9" fillId="2" borderId="1" xfId="0" applyFont="1" applyFill="1" applyBorder="1" applyAlignment="1">
      <alignment horizontal="justify" vertical="center" wrapText="1"/>
    </xf>
    <xf numFmtId="0" fontId="9" fillId="2" borderId="1" xfId="0" applyFont="1" applyFill="1" applyBorder="1" applyAlignment="1">
      <alignment horizontal="left" vertical="center" wrapText="1"/>
    </xf>
    <xf numFmtId="0" fontId="9" fillId="0" borderId="1" xfId="0" applyFont="1" applyBorder="1" applyAlignment="1">
      <alignment horizontal="justify" vertical="center" wrapText="1"/>
    </xf>
    <xf numFmtId="0" fontId="10" fillId="0" borderId="0" xfId="0" applyFont="1"/>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 xfId="0" applyFont="1" applyBorder="1" applyAlignment="1">
      <alignment horizontal="center"/>
    </xf>
    <xf numFmtId="0" fontId="1" fillId="3" borderId="1" xfId="0"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714374</xdr:colOff>
      <xdr:row>7</xdr:row>
      <xdr:rowOff>139700</xdr:rowOff>
    </xdr:to>
    <xdr:pic>
      <xdr:nvPicPr>
        <xdr:cNvPr id="2" name="picture" descr="C:\Users\castellanosoju\AppData\Local\Microsoft\Windows\Temporary Internet Files\Content.Outlook\KFZAIN37\previsora.jpg">
          <a:extLst>
            <a:ext uri="{FF2B5EF4-FFF2-40B4-BE49-F238E27FC236}">
              <a16:creationId xmlns:a16="http://schemas.microsoft.com/office/drawing/2014/main" id="{8064CB00-9563-4230-9E44-99B343B797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7199" y="415925"/>
          <a:ext cx="2378075" cy="1162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714374</xdr:colOff>
      <xdr:row>7</xdr:row>
      <xdr:rowOff>139700</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a_ospina_previsora_gov_co/Documents/Escritorio/2022/contratos/Auditoria%20medica/INVITACION%20NUEVA/Matriz%20de%20riesgos%20precontractuales,%20contractuales%20y%20operativo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laprevisora-my.sharepoint.com/personal/dayron_vera_ext_previsora_gov_co/Documents/Matriz%20de%20riesgos%20proceso%20contrataci&#243;n%20DEVOPS.xlsx" TargetMode="External"/><Relationship Id="rId1" Type="http://schemas.openxmlformats.org/officeDocument/2006/relationships/externalLinkPath" Target="/personal/dayron_vera_ext_previsora_gov_co/Documents/Matriz%20de%20riesgos%20proceso%20contrataci&#243;n%20DEVO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riz"/>
      <sheetName val="Explicación campos Matriz"/>
    </sheetNames>
    <sheetDataSet>
      <sheetData sheetId="0" refreshError="1"/>
      <sheetData sheetId="1">
        <row r="50">
          <cell r="A50">
            <v>0</v>
          </cell>
          <cell r="B50">
            <v>1</v>
          </cell>
        </row>
        <row r="51">
          <cell r="A51">
            <v>0.05</v>
          </cell>
          <cell r="B51">
            <v>0.95</v>
          </cell>
        </row>
        <row r="52">
          <cell r="A52">
            <v>0.1</v>
          </cell>
          <cell r="B52">
            <v>0.9</v>
          </cell>
        </row>
        <row r="53">
          <cell r="A53">
            <v>0.15</v>
          </cell>
          <cell r="B53">
            <v>0.85</v>
          </cell>
        </row>
        <row r="54">
          <cell r="A54">
            <v>0.2</v>
          </cell>
          <cell r="B54">
            <v>0.8</v>
          </cell>
        </row>
        <row r="55">
          <cell r="A55">
            <v>0.25</v>
          </cell>
          <cell r="B55">
            <v>0.75</v>
          </cell>
        </row>
        <row r="56">
          <cell r="A56">
            <v>0.3</v>
          </cell>
          <cell r="B56">
            <v>0.7</v>
          </cell>
        </row>
        <row r="57">
          <cell r="A57">
            <v>0.35</v>
          </cell>
          <cell r="B57">
            <v>0.65</v>
          </cell>
        </row>
        <row r="58">
          <cell r="A58">
            <v>0.4</v>
          </cell>
          <cell r="B58">
            <v>0.6</v>
          </cell>
        </row>
        <row r="59">
          <cell r="A59">
            <v>0.45</v>
          </cell>
          <cell r="B59">
            <v>0.55000000000000104</v>
          </cell>
        </row>
        <row r="60">
          <cell r="A60">
            <v>0.5</v>
          </cell>
          <cell r="B60">
            <v>0.500000000000001</v>
          </cell>
        </row>
        <row r="61">
          <cell r="A61">
            <v>0.55000000000000004</v>
          </cell>
          <cell r="B61">
            <v>0.45000000000000101</v>
          </cell>
        </row>
        <row r="62">
          <cell r="A62">
            <v>0.6</v>
          </cell>
          <cell r="B62">
            <v>0.40000000000000102</v>
          </cell>
        </row>
        <row r="63">
          <cell r="A63">
            <v>0.65</v>
          </cell>
          <cell r="B63">
            <v>0.35000000000000098</v>
          </cell>
        </row>
        <row r="64">
          <cell r="A64">
            <v>0.7</v>
          </cell>
          <cell r="B64">
            <v>0.30000000000000099</v>
          </cell>
        </row>
        <row r="65">
          <cell r="A65">
            <v>0.75</v>
          </cell>
          <cell r="B65">
            <v>0.250000000000001</v>
          </cell>
        </row>
        <row r="66">
          <cell r="A66">
            <v>0.8</v>
          </cell>
          <cell r="B66">
            <v>0.20000000000000101</v>
          </cell>
        </row>
        <row r="67">
          <cell r="A67">
            <v>0.85</v>
          </cell>
          <cell r="B67">
            <v>0.15000000000000099</v>
          </cell>
        </row>
        <row r="68">
          <cell r="A68">
            <v>0.9</v>
          </cell>
          <cell r="B68">
            <v>0.100000000000001</v>
          </cell>
        </row>
        <row r="69">
          <cell r="A69">
            <v>0.95</v>
          </cell>
          <cell r="B69">
            <v>5.0000000000000898E-2</v>
          </cell>
        </row>
        <row r="70">
          <cell r="A70">
            <v>1</v>
          </cell>
          <cell r="B70">
            <v>9.9920072216264108E-16</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48949-A556-4C46-B25B-D64357183E0B}">
  <dimension ref="A1:J23"/>
  <sheetViews>
    <sheetView tabSelected="1" zoomScale="30" zoomScaleNormal="30" workbookViewId="0">
      <selection activeCell="D22" sqref="D22"/>
    </sheetView>
  </sheetViews>
  <sheetFormatPr baseColWidth="10" defaultColWidth="10.81640625" defaultRowHeight="14.5" x14ac:dyDescent="0.35"/>
  <cols>
    <col min="1" max="1" width="25.453125" style="23" customWidth="1"/>
    <col min="2" max="4" width="25.453125" style="10" customWidth="1"/>
    <col min="5" max="5" width="68.1796875" style="10" customWidth="1"/>
    <col min="6" max="6" width="73.1796875" style="10" customWidth="1"/>
    <col min="7" max="8" width="18.54296875" style="21" customWidth="1"/>
    <col min="9" max="9" width="83.1796875" style="10" customWidth="1"/>
    <col min="10" max="10" width="163.81640625" style="10" customWidth="1"/>
    <col min="11" max="16384" width="10.81640625" style="10"/>
  </cols>
  <sheetData>
    <row r="1" spans="1:10" ht="18.5" x14ac:dyDescent="0.45">
      <c r="A1" s="22"/>
      <c r="B1" s="8"/>
      <c r="C1" s="8"/>
      <c r="D1" s="8"/>
      <c r="E1" s="9"/>
      <c r="F1" s="8"/>
      <c r="G1" s="20"/>
      <c r="H1" s="20"/>
      <c r="I1" s="8"/>
      <c r="J1" s="9"/>
    </row>
    <row r="2" spans="1:10" ht="14.5" customHeight="1" x14ac:dyDescent="0.35">
      <c r="A2" s="32"/>
      <c r="B2" s="33"/>
      <c r="C2" s="34"/>
      <c r="D2" s="41" t="s">
        <v>0</v>
      </c>
      <c r="E2" s="42"/>
      <c r="F2" s="42"/>
      <c r="G2" s="42"/>
      <c r="H2" s="42"/>
      <c r="I2" s="42"/>
      <c r="J2" s="42"/>
    </row>
    <row r="3" spans="1:10" ht="14.5" customHeight="1" x14ac:dyDescent="0.35">
      <c r="A3" s="35"/>
      <c r="B3" s="36"/>
      <c r="C3" s="37"/>
      <c r="D3" s="43"/>
      <c r="E3" s="44"/>
      <c r="F3" s="44"/>
      <c r="G3" s="44"/>
      <c r="H3" s="44"/>
      <c r="I3" s="44"/>
      <c r="J3" s="44"/>
    </row>
    <row r="4" spans="1:10" ht="14.5" customHeight="1" x14ac:dyDescent="0.35">
      <c r="A4" s="35"/>
      <c r="B4" s="36"/>
      <c r="C4" s="37"/>
      <c r="D4" s="45" t="s">
        <v>1</v>
      </c>
      <c r="E4" s="46"/>
      <c r="F4" s="47"/>
      <c r="G4" s="51"/>
      <c r="H4" s="51"/>
      <c r="I4" s="51"/>
      <c r="J4" s="51"/>
    </row>
    <row r="5" spans="1:10" ht="14.5" customHeight="1" x14ac:dyDescent="0.35">
      <c r="A5" s="35"/>
      <c r="B5" s="36"/>
      <c r="C5" s="37"/>
      <c r="D5" s="48"/>
      <c r="E5" s="49"/>
      <c r="F5" s="50"/>
      <c r="G5" s="51"/>
      <c r="H5" s="51"/>
      <c r="I5" s="51"/>
      <c r="J5" s="51"/>
    </row>
    <row r="6" spans="1:10" ht="18.5" x14ac:dyDescent="0.45">
      <c r="A6" s="35"/>
      <c r="B6" s="36"/>
      <c r="C6" s="37"/>
      <c r="D6" s="52" t="s">
        <v>2</v>
      </c>
      <c r="E6" s="53"/>
      <c r="F6" s="54"/>
      <c r="G6" s="55"/>
      <c r="H6" s="55"/>
      <c r="I6" s="55"/>
      <c r="J6" s="55"/>
    </row>
    <row r="7" spans="1:10" ht="18.5" x14ac:dyDescent="0.45">
      <c r="A7" s="35"/>
      <c r="B7" s="36"/>
      <c r="C7" s="37"/>
      <c r="D7" s="52" t="s">
        <v>3</v>
      </c>
      <c r="E7" s="53"/>
      <c r="F7" s="54"/>
      <c r="G7" s="55"/>
      <c r="H7" s="55"/>
      <c r="I7" s="55"/>
      <c r="J7" s="55"/>
    </row>
    <row r="8" spans="1:10" ht="18.5" x14ac:dyDescent="0.45">
      <c r="A8" s="38"/>
      <c r="B8" s="39"/>
      <c r="C8" s="40"/>
      <c r="D8" s="52" t="s">
        <v>4</v>
      </c>
      <c r="E8" s="53"/>
      <c r="F8" s="54"/>
      <c r="G8" s="55" t="s">
        <v>5</v>
      </c>
      <c r="H8" s="55"/>
      <c r="I8" s="55"/>
      <c r="J8" s="55"/>
    </row>
    <row r="9" spans="1:10" ht="18.649999999999999" customHeight="1" x14ac:dyDescent="0.45">
      <c r="A9" s="22"/>
      <c r="B9" s="11"/>
      <c r="C9" s="11"/>
      <c r="D9" s="11"/>
      <c r="E9" s="9"/>
      <c r="F9" s="8"/>
      <c r="G9" s="20"/>
      <c r="H9" s="20"/>
      <c r="I9" s="8"/>
      <c r="J9" s="9"/>
    </row>
    <row r="10" spans="1:10" ht="18.649999999999999" customHeight="1" x14ac:dyDescent="0.45">
      <c r="A10" s="22"/>
      <c r="B10" s="8"/>
      <c r="C10" s="8"/>
      <c r="D10" s="8"/>
      <c r="E10" s="9"/>
      <c r="F10" s="8"/>
      <c r="G10" s="20"/>
      <c r="H10" s="20"/>
      <c r="I10" s="8"/>
      <c r="J10" s="9"/>
    </row>
    <row r="11" spans="1:10" s="24" customFormat="1" ht="113.5" customHeight="1" x14ac:dyDescent="0.35">
      <c r="A11" s="5" t="s">
        <v>6</v>
      </c>
      <c r="B11" s="5" t="s">
        <v>7</v>
      </c>
      <c r="C11" s="5" t="s">
        <v>8</v>
      </c>
      <c r="D11" s="5" t="s">
        <v>9</v>
      </c>
      <c r="E11" s="5" t="s">
        <v>10</v>
      </c>
      <c r="F11" s="6" t="s">
        <v>11</v>
      </c>
      <c r="G11" s="7" t="s">
        <v>12</v>
      </c>
      <c r="H11" s="7" t="s">
        <v>13</v>
      </c>
      <c r="I11" s="6" t="s">
        <v>14</v>
      </c>
      <c r="J11" s="5" t="s">
        <v>15</v>
      </c>
    </row>
    <row r="12" spans="1:10" ht="167.15" customHeight="1" x14ac:dyDescent="0.35">
      <c r="A12" s="29" t="s">
        <v>135</v>
      </c>
      <c r="B12" s="18" t="s">
        <v>17</v>
      </c>
      <c r="C12" s="18" t="s">
        <v>18</v>
      </c>
      <c r="D12" s="18" t="s">
        <v>19</v>
      </c>
      <c r="E12" s="12" t="s">
        <v>20</v>
      </c>
      <c r="F12" s="12" t="s">
        <v>21</v>
      </c>
      <c r="G12" s="19">
        <v>1</v>
      </c>
      <c r="H12" s="19">
        <f>VLOOKUP(G12,[1]Hoja2!$A$2:$B$21,2,FALSE)</f>
        <v>9.9920072216264108E-16</v>
      </c>
      <c r="I12" s="12" t="s">
        <v>22</v>
      </c>
      <c r="J12" s="12" t="s">
        <v>23</v>
      </c>
    </row>
    <row r="13" spans="1:10" ht="409.4" customHeight="1" x14ac:dyDescent="0.35">
      <c r="A13" s="30"/>
      <c r="B13" s="18" t="s">
        <v>17</v>
      </c>
      <c r="C13" s="18" t="s">
        <v>18</v>
      </c>
      <c r="D13" s="18" t="s">
        <v>24</v>
      </c>
      <c r="E13" s="13" t="s">
        <v>25</v>
      </c>
      <c r="F13" s="14" t="s">
        <v>26</v>
      </c>
      <c r="G13" s="19">
        <v>1</v>
      </c>
      <c r="H13" s="19">
        <f>VLOOKUP(G13,[1]Hoja2!$A$2:$B$21,2,FALSE)</f>
        <v>9.9920072216264108E-16</v>
      </c>
      <c r="I13" s="12" t="s">
        <v>27</v>
      </c>
      <c r="J13" s="12" t="s">
        <v>28</v>
      </c>
    </row>
    <row r="14" spans="1:10" ht="133" customHeight="1" x14ac:dyDescent="0.35">
      <c r="A14" s="30"/>
      <c r="B14" s="18" t="s">
        <v>17</v>
      </c>
      <c r="C14" s="18" t="s">
        <v>18</v>
      </c>
      <c r="D14" s="18" t="s">
        <v>24</v>
      </c>
      <c r="E14" s="12" t="s">
        <v>29</v>
      </c>
      <c r="F14" s="12" t="s">
        <v>30</v>
      </c>
      <c r="G14" s="19">
        <v>1</v>
      </c>
      <c r="H14" s="19">
        <f>VLOOKUP(G14,[1]Hoja2!$A$2:$B$21,2,FALSE)</f>
        <v>9.9920072216264108E-16</v>
      </c>
      <c r="I14" s="12" t="s">
        <v>31</v>
      </c>
      <c r="J14" s="12" t="s">
        <v>32</v>
      </c>
    </row>
    <row r="15" spans="1:10" ht="225.65" customHeight="1" x14ac:dyDescent="0.35">
      <c r="A15" s="30"/>
      <c r="B15" s="18" t="s">
        <v>17</v>
      </c>
      <c r="C15" s="18" t="s">
        <v>18</v>
      </c>
      <c r="D15" s="18" t="s">
        <v>24</v>
      </c>
      <c r="E15" s="12" t="s">
        <v>33</v>
      </c>
      <c r="F15" s="12" t="s">
        <v>34</v>
      </c>
      <c r="G15" s="19">
        <v>1</v>
      </c>
      <c r="H15" s="19">
        <f>VLOOKUP(G15,[1]Hoja2!$A$2:$B$21,2,FALSE)</f>
        <v>9.9920072216264108E-16</v>
      </c>
      <c r="I15" s="12" t="s">
        <v>35</v>
      </c>
      <c r="J15" s="12" t="s">
        <v>36</v>
      </c>
    </row>
    <row r="16" spans="1:10" ht="216" customHeight="1" x14ac:dyDescent="0.35">
      <c r="A16" s="30"/>
      <c r="B16" s="18" t="s">
        <v>17</v>
      </c>
      <c r="C16" s="18" t="s">
        <v>37</v>
      </c>
      <c r="D16" s="18" t="s">
        <v>19</v>
      </c>
      <c r="E16" s="12" t="s">
        <v>38</v>
      </c>
      <c r="F16" s="12" t="s">
        <v>39</v>
      </c>
      <c r="G16" s="19">
        <v>1</v>
      </c>
      <c r="H16" s="19">
        <f>VLOOKUP(G16,[1]Hoja2!$A$2:$B$21,2,FALSE)</f>
        <v>9.9920072216264108E-16</v>
      </c>
      <c r="I16" s="14" t="s">
        <v>40</v>
      </c>
      <c r="J16" s="12" t="s">
        <v>41</v>
      </c>
    </row>
    <row r="17" spans="1:10" ht="105" customHeight="1" x14ac:dyDescent="0.35">
      <c r="A17" s="30"/>
      <c r="B17" s="18" t="s">
        <v>17</v>
      </c>
      <c r="C17" s="18" t="s">
        <v>18</v>
      </c>
      <c r="D17" s="18" t="s">
        <v>24</v>
      </c>
      <c r="E17" s="12" t="s">
        <v>42</v>
      </c>
      <c r="F17" s="15" t="s">
        <v>43</v>
      </c>
      <c r="G17" s="19">
        <v>0.5</v>
      </c>
      <c r="H17" s="19">
        <f>VLOOKUP(G17,'Explicación campos Matriz'!A50:B70,2,FALSE)</f>
        <v>0.500000000000001</v>
      </c>
      <c r="I17" s="12" t="s">
        <v>44</v>
      </c>
      <c r="J17" s="12" t="s">
        <v>45</v>
      </c>
    </row>
    <row r="18" spans="1:10" ht="106.5" customHeight="1" x14ac:dyDescent="0.35">
      <c r="A18" s="31"/>
      <c r="B18" s="18" t="s">
        <v>17</v>
      </c>
      <c r="C18" s="18" t="s">
        <v>18</v>
      </c>
      <c r="D18" s="18" t="s">
        <v>24</v>
      </c>
      <c r="E18" s="12" t="s">
        <v>46</v>
      </c>
      <c r="F18" s="12" t="s">
        <v>47</v>
      </c>
      <c r="G18" s="19">
        <v>0.4</v>
      </c>
      <c r="H18" s="19">
        <f>VLOOKUP(G18,[1]Hoja2!$A$2:$B$21,2,FALSE)</f>
        <v>0.6</v>
      </c>
      <c r="I18" s="12" t="s">
        <v>44</v>
      </c>
      <c r="J18" s="12" t="s">
        <v>48</v>
      </c>
    </row>
    <row r="19" spans="1:10" ht="55.5" customHeight="1" x14ac:dyDescent="0.35">
      <c r="A19" s="30" t="s">
        <v>108</v>
      </c>
      <c r="B19" s="18" t="s">
        <v>17</v>
      </c>
      <c r="C19" s="18" t="s">
        <v>37</v>
      </c>
      <c r="D19" s="18" t="s">
        <v>49</v>
      </c>
      <c r="E19" s="1" t="s">
        <v>50</v>
      </c>
      <c r="F19" s="16" t="s">
        <v>51</v>
      </c>
      <c r="G19" s="19">
        <v>0</v>
      </c>
      <c r="H19" s="19">
        <f>VLOOKUP(G19,'Explicación campos Matriz'!A50:B70,2,FALSE)</f>
        <v>1</v>
      </c>
      <c r="I19" s="12" t="s">
        <v>52</v>
      </c>
      <c r="J19" s="1" t="s">
        <v>53</v>
      </c>
    </row>
    <row r="20" spans="1:10" ht="55.5" customHeight="1" x14ac:dyDescent="0.35">
      <c r="A20" s="30"/>
      <c r="B20" s="18" t="s">
        <v>17</v>
      </c>
      <c r="C20" s="18" t="s">
        <v>18</v>
      </c>
      <c r="D20" s="18" t="s">
        <v>24</v>
      </c>
      <c r="E20" s="1" t="s">
        <v>54</v>
      </c>
      <c r="F20" s="16" t="s">
        <v>55</v>
      </c>
      <c r="G20" s="19">
        <v>1</v>
      </c>
      <c r="H20" s="19">
        <f>VLOOKUP(G20,'Explicación campos Matriz'!A50:B70,2,FALSE)</f>
        <v>9.9920072216264108E-16</v>
      </c>
      <c r="I20" s="17" t="s">
        <v>56</v>
      </c>
      <c r="J20" s="1" t="s">
        <v>57</v>
      </c>
    </row>
    <row r="21" spans="1:10" ht="37" customHeight="1" x14ac:dyDescent="0.35">
      <c r="A21" s="30"/>
      <c r="B21" s="18" t="s">
        <v>17</v>
      </c>
      <c r="C21" s="18" t="s">
        <v>18</v>
      </c>
      <c r="D21" s="18" t="s">
        <v>24</v>
      </c>
      <c r="E21" s="1" t="s">
        <v>58</v>
      </c>
      <c r="F21" s="16" t="s">
        <v>59</v>
      </c>
      <c r="G21" s="19">
        <v>1</v>
      </c>
      <c r="H21" s="19">
        <f>VLOOKUP(G21,[1]Hoja2!$A$2:$B$21,2,FALSE)</f>
        <v>9.9920072216264108E-16</v>
      </c>
      <c r="I21" s="14" t="s">
        <v>60</v>
      </c>
      <c r="J21" s="1" t="s">
        <v>61</v>
      </c>
    </row>
    <row r="22" spans="1:10" ht="55.5" customHeight="1" x14ac:dyDescent="0.35">
      <c r="A22" s="31"/>
      <c r="B22" s="18" t="s">
        <v>17</v>
      </c>
      <c r="C22" s="18" t="s">
        <v>37</v>
      </c>
      <c r="D22" s="18" t="s">
        <v>62</v>
      </c>
      <c r="E22" s="1" t="s">
        <v>63</v>
      </c>
      <c r="F22" s="16" t="s">
        <v>64</v>
      </c>
      <c r="G22" s="19">
        <v>0.5</v>
      </c>
      <c r="H22" s="19">
        <f>VLOOKUP(G22,[1]Hoja2!$A$2:$B$21,2,FALSE)</f>
        <v>0.500000000000001</v>
      </c>
      <c r="I22" s="14" t="s">
        <v>65</v>
      </c>
      <c r="J22" s="1" t="s">
        <v>66</v>
      </c>
    </row>
    <row r="23" spans="1:10" ht="55.5" customHeight="1" x14ac:dyDescent="0.35">
      <c r="A23" s="6" t="s">
        <v>67</v>
      </c>
      <c r="B23" s="18" t="s">
        <v>17</v>
      </c>
      <c r="C23" s="18" t="s">
        <v>18</v>
      </c>
      <c r="D23" s="18" t="s">
        <v>24</v>
      </c>
      <c r="E23" s="1" t="s">
        <v>68</v>
      </c>
      <c r="F23" s="16" t="s">
        <v>69</v>
      </c>
      <c r="G23" s="19">
        <v>0.5</v>
      </c>
      <c r="H23" s="19">
        <f>VLOOKUP(G23,[1]Hoja2!$A$2:$B$21,2,FALSE)</f>
        <v>0.500000000000001</v>
      </c>
      <c r="I23" s="14" t="s">
        <v>70</v>
      </c>
      <c r="J23" s="1" t="s">
        <v>71</v>
      </c>
    </row>
  </sheetData>
  <mergeCells count="12">
    <mergeCell ref="A12:A18"/>
    <mergeCell ref="A19:A22"/>
    <mergeCell ref="A2:C8"/>
    <mergeCell ref="D2:J3"/>
    <mergeCell ref="D4:F5"/>
    <mergeCell ref="G4:J5"/>
    <mergeCell ref="D6:F6"/>
    <mergeCell ref="G6:J6"/>
    <mergeCell ref="D7:F7"/>
    <mergeCell ref="G7:J7"/>
    <mergeCell ref="D8:F8"/>
    <mergeCell ref="G8:J8"/>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F1ABB92E-049B-45C8-9384-EF3C766CD38F}">
          <x14:formula1>
            <xm:f>'Explicación campos Matriz'!$A$50:$A$70</xm:f>
          </x14:formula1>
          <xm:sqref>G13:G23</xm:sqref>
        </x14:dataValidation>
        <x14:dataValidation type="list" allowBlank="1" showInputMessage="1" showErrorMessage="1" xr:uid="{F73E40AD-1A86-4EDA-B8E4-4AA89BEB1684}">
          <x14:formula1>
            <xm:f>'Explicación campos Matriz'!$C$45:$C$46</xm:f>
          </x14:formula1>
          <xm:sqref>B13:B23</xm:sqref>
        </x14:dataValidation>
        <x14:dataValidation type="list" allowBlank="1" showInputMessage="1" showErrorMessage="1" xr:uid="{98110FC9-8642-48C6-B65B-DDD4981109C5}">
          <x14:formula1>
            <xm:f>'Explicación campos Matriz'!$E$45:$E$46</xm:f>
          </x14:formula1>
          <xm:sqref>C13:C23</xm:sqref>
        </x14:dataValidation>
        <x14:dataValidation type="list" allowBlank="1" showInputMessage="1" showErrorMessage="1" xr:uid="{FA3382DE-4D53-4744-B9F5-2873C383BA55}">
          <x14:formula1>
            <xm:f>'Explicación campos Matriz'!$A$2:$A$9</xm:f>
          </x14:formula1>
          <xm:sqref>D13:D23</xm:sqref>
        </x14:dataValidation>
        <x14:dataValidation type="list" allowBlank="1" showInputMessage="1" showErrorMessage="1" xr:uid="{1D6DDCD2-E757-49BA-AC6B-4BA82465057C}">
          <x14:formula1>
            <xm:f>'Explicación campos Matriz'!$A$45:$A$48</xm:f>
          </x14:formula1>
          <xm:sqref>A23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31"/>
  <sheetViews>
    <sheetView topLeftCell="A17" zoomScale="55" zoomScaleNormal="55" workbookViewId="0">
      <selection activeCell="D13" sqref="D13"/>
    </sheetView>
  </sheetViews>
  <sheetFormatPr baseColWidth="10" defaultColWidth="10.81640625" defaultRowHeight="14.5" x14ac:dyDescent="0.35"/>
  <cols>
    <col min="1" max="1" width="25.453125" style="23" customWidth="1"/>
    <col min="2" max="4" width="25.453125" style="10" customWidth="1"/>
    <col min="5" max="5" width="68.1796875" style="10" customWidth="1"/>
    <col min="6" max="6" width="73.1796875" style="10" customWidth="1"/>
    <col min="7" max="8" width="18.54296875" style="21" customWidth="1"/>
    <col min="9" max="9" width="83.1796875" style="10" customWidth="1"/>
    <col min="10" max="10" width="163.81640625" style="10" customWidth="1"/>
    <col min="11" max="16384" width="10.81640625" style="10"/>
  </cols>
  <sheetData>
    <row r="1" spans="1:10" ht="18.5" x14ac:dyDescent="0.45">
      <c r="A1" s="22"/>
      <c r="B1" s="8"/>
      <c r="C1" s="8"/>
      <c r="D1" s="8"/>
      <c r="E1" s="9"/>
      <c r="F1" s="8"/>
      <c r="G1" s="20"/>
      <c r="H1" s="20"/>
      <c r="I1" s="8"/>
      <c r="J1" s="9"/>
    </row>
    <row r="2" spans="1:10" ht="14.5" customHeight="1" x14ac:dyDescent="0.35">
      <c r="A2" s="32"/>
      <c r="B2" s="33"/>
      <c r="C2" s="34"/>
      <c r="D2" s="41" t="s">
        <v>0</v>
      </c>
      <c r="E2" s="42"/>
      <c r="F2" s="42"/>
      <c r="G2" s="42"/>
      <c r="H2" s="42"/>
      <c r="I2" s="42"/>
      <c r="J2" s="42"/>
    </row>
    <row r="3" spans="1:10" ht="14.5" customHeight="1" x14ac:dyDescent="0.35">
      <c r="A3" s="35"/>
      <c r="B3" s="36"/>
      <c r="C3" s="37"/>
      <c r="D3" s="43"/>
      <c r="E3" s="44"/>
      <c r="F3" s="44"/>
      <c r="G3" s="44"/>
      <c r="H3" s="44"/>
      <c r="I3" s="44"/>
      <c r="J3" s="44"/>
    </row>
    <row r="4" spans="1:10" ht="14.5" customHeight="1" x14ac:dyDescent="0.35">
      <c r="A4" s="35"/>
      <c r="B4" s="36"/>
      <c r="C4" s="37"/>
      <c r="D4" s="45" t="s">
        <v>1</v>
      </c>
      <c r="E4" s="46"/>
      <c r="F4" s="47"/>
      <c r="G4" s="51"/>
      <c r="H4" s="51"/>
      <c r="I4" s="51"/>
      <c r="J4" s="51"/>
    </row>
    <row r="5" spans="1:10" ht="14.5" customHeight="1" x14ac:dyDescent="0.35">
      <c r="A5" s="35"/>
      <c r="B5" s="36"/>
      <c r="C5" s="37"/>
      <c r="D5" s="48"/>
      <c r="E5" s="49"/>
      <c r="F5" s="50"/>
      <c r="G5" s="51"/>
      <c r="H5" s="51"/>
      <c r="I5" s="51"/>
      <c r="J5" s="51"/>
    </row>
    <row r="6" spans="1:10" ht="18.5" x14ac:dyDescent="0.45">
      <c r="A6" s="35"/>
      <c r="B6" s="36"/>
      <c r="C6" s="37"/>
      <c r="D6" s="52" t="s">
        <v>2</v>
      </c>
      <c r="E6" s="53"/>
      <c r="F6" s="54"/>
      <c r="G6" s="55"/>
      <c r="H6" s="55"/>
      <c r="I6" s="55"/>
      <c r="J6" s="55"/>
    </row>
    <row r="7" spans="1:10" ht="18.5" x14ac:dyDescent="0.45">
      <c r="A7" s="35"/>
      <c r="B7" s="36"/>
      <c r="C7" s="37"/>
      <c r="D7" s="52" t="s">
        <v>3</v>
      </c>
      <c r="E7" s="53"/>
      <c r="F7" s="54"/>
      <c r="G7" s="55"/>
      <c r="H7" s="55"/>
      <c r="I7" s="55"/>
      <c r="J7" s="55"/>
    </row>
    <row r="8" spans="1:10" ht="18.5" x14ac:dyDescent="0.45">
      <c r="A8" s="38"/>
      <c r="B8" s="39"/>
      <c r="C8" s="40"/>
      <c r="D8" s="52" t="s">
        <v>4</v>
      </c>
      <c r="E8" s="53"/>
      <c r="F8" s="54"/>
      <c r="G8" s="55" t="s">
        <v>5</v>
      </c>
      <c r="H8" s="55"/>
      <c r="I8" s="55"/>
      <c r="J8" s="55"/>
    </row>
    <row r="9" spans="1:10" ht="18.649999999999999" customHeight="1" x14ac:dyDescent="0.45">
      <c r="A9" s="22"/>
      <c r="B9" s="11"/>
      <c r="C9" s="11"/>
      <c r="D9" s="11"/>
      <c r="E9" s="9"/>
      <c r="F9" s="8"/>
      <c r="G9" s="20"/>
      <c r="H9" s="20"/>
      <c r="I9" s="8"/>
      <c r="J9" s="9"/>
    </row>
    <row r="10" spans="1:10" ht="18.649999999999999" customHeight="1" x14ac:dyDescent="0.45">
      <c r="A10" s="22"/>
      <c r="B10" s="8"/>
      <c r="C10" s="8"/>
      <c r="D10" s="8"/>
      <c r="E10" s="9"/>
      <c r="F10" s="8"/>
      <c r="G10" s="20"/>
      <c r="H10" s="20"/>
      <c r="I10" s="8"/>
      <c r="J10" s="9"/>
    </row>
    <row r="11" spans="1:10" s="24" customFormat="1" ht="113.5" customHeight="1" x14ac:dyDescent="0.35">
      <c r="A11" s="5" t="s">
        <v>6</v>
      </c>
      <c r="B11" s="5" t="s">
        <v>7</v>
      </c>
      <c r="C11" s="5" t="s">
        <v>8</v>
      </c>
      <c r="D11" s="5" t="s">
        <v>9</v>
      </c>
      <c r="E11" s="5" t="s">
        <v>10</v>
      </c>
      <c r="F11" s="6" t="s">
        <v>11</v>
      </c>
      <c r="G11" s="7" t="s">
        <v>12</v>
      </c>
      <c r="H11" s="7" t="s">
        <v>13</v>
      </c>
      <c r="I11" s="6" t="s">
        <v>14</v>
      </c>
      <c r="J11" s="5" t="s">
        <v>15</v>
      </c>
    </row>
    <row r="12" spans="1:10" ht="167.15" customHeight="1" x14ac:dyDescent="0.35">
      <c r="A12" s="56" t="s">
        <v>16</v>
      </c>
      <c r="B12" s="18" t="s">
        <v>110</v>
      </c>
      <c r="C12" s="18" t="s">
        <v>18</v>
      </c>
      <c r="D12" s="18" t="s">
        <v>19</v>
      </c>
      <c r="E12" s="25" t="s">
        <v>20</v>
      </c>
      <c r="F12" s="12" t="s">
        <v>21</v>
      </c>
      <c r="G12" s="19">
        <v>1</v>
      </c>
      <c r="H12" s="19">
        <f>VLOOKUP(G12,[1]Hoja2!$A$2:$B$21,2,FALSE)</f>
        <v>9.9920072216264108E-16</v>
      </c>
      <c r="I12" s="12" t="s">
        <v>22</v>
      </c>
      <c r="J12" s="12" t="s">
        <v>111</v>
      </c>
    </row>
    <row r="13" spans="1:10" ht="409.4" customHeight="1" x14ac:dyDescent="0.35">
      <c r="A13" s="56"/>
      <c r="B13" s="18" t="s">
        <v>110</v>
      </c>
      <c r="C13" s="18" t="s">
        <v>18</v>
      </c>
      <c r="D13" s="18" t="s">
        <v>24</v>
      </c>
      <c r="E13" s="26" t="s">
        <v>25</v>
      </c>
      <c r="F13" s="14" t="s">
        <v>112</v>
      </c>
      <c r="G13" s="19">
        <v>1</v>
      </c>
      <c r="H13" s="19">
        <f>VLOOKUP(G13,[1]Hoja2!$A$2:$B$21,2,FALSE)</f>
        <v>9.9920072216264108E-16</v>
      </c>
      <c r="I13" s="12" t="s">
        <v>113</v>
      </c>
      <c r="J13" s="12" t="s">
        <v>114</v>
      </c>
    </row>
    <row r="14" spans="1:10" ht="133" customHeight="1" x14ac:dyDescent="0.35">
      <c r="A14" s="56"/>
      <c r="B14" s="18" t="s">
        <v>110</v>
      </c>
      <c r="C14" s="18" t="s">
        <v>18</v>
      </c>
      <c r="D14" s="18" t="s">
        <v>24</v>
      </c>
      <c r="E14" s="25" t="s">
        <v>29</v>
      </c>
      <c r="F14" s="12" t="s">
        <v>30</v>
      </c>
      <c r="G14" s="19">
        <v>1</v>
      </c>
      <c r="H14" s="19">
        <f>VLOOKUP(G14,[1]Hoja2!$A$2:$B$21,2,FALSE)</f>
        <v>9.9920072216264108E-16</v>
      </c>
      <c r="I14" s="12" t="s">
        <v>31</v>
      </c>
      <c r="J14" s="12" t="s">
        <v>115</v>
      </c>
    </row>
    <row r="15" spans="1:10" ht="225.65" customHeight="1" x14ac:dyDescent="0.35">
      <c r="A15" s="56"/>
      <c r="B15" s="18" t="s">
        <v>110</v>
      </c>
      <c r="C15" s="18" t="s">
        <v>18</v>
      </c>
      <c r="D15" s="18" t="s">
        <v>24</v>
      </c>
      <c r="E15" s="25" t="s">
        <v>33</v>
      </c>
      <c r="F15" s="12" t="s">
        <v>116</v>
      </c>
      <c r="G15" s="19">
        <v>1</v>
      </c>
      <c r="H15" s="19">
        <f>VLOOKUP(G15,[1]Hoja2!$A$2:$B$21,2,FALSE)</f>
        <v>9.9920072216264108E-16</v>
      </c>
      <c r="I15" s="12" t="s">
        <v>35</v>
      </c>
      <c r="J15" s="12" t="s">
        <v>117</v>
      </c>
    </row>
    <row r="16" spans="1:10" ht="216" customHeight="1" x14ac:dyDescent="0.35">
      <c r="A16" s="56"/>
      <c r="B16" s="18" t="s">
        <v>110</v>
      </c>
      <c r="C16" s="18" t="s">
        <v>37</v>
      </c>
      <c r="D16" s="18" t="s">
        <v>19</v>
      </c>
      <c r="E16" s="25" t="s">
        <v>38</v>
      </c>
      <c r="F16" s="12" t="s">
        <v>118</v>
      </c>
      <c r="G16" s="19">
        <v>1</v>
      </c>
      <c r="H16" s="19">
        <f>VLOOKUP(G16,[1]Hoja2!$A$2:$B$21,2,FALSE)</f>
        <v>9.9920072216264108E-16</v>
      </c>
      <c r="I16" s="14" t="s">
        <v>40</v>
      </c>
      <c r="J16" s="12" t="s">
        <v>119</v>
      </c>
    </row>
    <row r="17" spans="1:10" ht="105" customHeight="1" x14ac:dyDescent="0.35">
      <c r="A17" s="56"/>
      <c r="B17" s="18" t="s">
        <v>110</v>
      </c>
      <c r="C17" s="18" t="s">
        <v>18</v>
      </c>
      <c r="D17" s="18" t="s">
        <v>24</v>
      </c>
      <c r="E17" s="25" t="s">
        <v>42</v>
      </c>
      <c r="F17" s="15" t="s">
        <v>120</v>
      </c>
      <c r="G17" s="19">
        <v>0.5</v>
      </c>
      <c r="H17" s="19">
        <f>VLOOKUP(G17,'[2]Explicación campos Matriz'!A50:B70,2,FALSE)</f>
        <v>0.500000000000001</v>
      </c>
      <c r="I17" s="12" t="s">
        <v>121</v>
      </c>
      <c r="J17" s="12" t="s">
        <v>45</v>
      </c>
    </row>
    <row r="18" spans="1:10" ht="106.5" customHeight="1" x14ac:dyDescent="0.35">
      <c r="A18" s="56"/>
      <c r="B18" s="18" t="s">
        <v>110</v>
      </c>
      <c r="C18" s="18" t="s">
        <v>18</v>
      </c>
      <c r="D18" s="18" t="s">
        <v>24</v>
      </c>
      <c r="E18" s="25" t="s">
        <v>46</v>
      </c>
      <c r="F18" s="12" t="s">
        <v>122</v>
      </c>
      <c r="G18" s="19">
        <v>0.4</v>
      </c>
      <c r="H18" s="19">
        <f>VLOOKUP(G18,[1]Hoja2!$A$2:$B$21,2,FALSE)</f>
        <v>0.6</v>
      </c>
      <c r="I18" s="12" t="s">
        <v>123</v>
      </c>
      <c r="J18" s="12" t="s">
        <v>48</v>
      </c>
    </row>
    <row r="19" spans="1:10" ht="55.5" customHeight="1" x14ac:dyDescent="0.35">
      <c r="A19" s="56" t="s">
        <v>108</v>
      </c>
      <c r="B19" s="18" t="s">
        <v>110</v>
      </c>
      <c r="C19" s="18" t="s">
        <v>37</v>
      </c>
      <c r="D19" s="18" t="s">
        <v>49</v>
      </c>
      <c r="E19" s="27" t="s">
        <v>50</v>
      </c>
      <c r="F19" s="16" t="s">
        <v>124</v>
      </c>
      <c r="G19" s="19">
        <v>0</v>
      </c>
      <c r="H19" s="19">
        <f>VLOOKUP(G19,'[2]Explicación campos Matriz'!A50:B70,2,FALSE)</f>
        <v>1</v>
      </c>
      <c r="I19" s="12" t="s">
        <v>125</v>
      </c>
      <c r="J19" s="1" t="s">
        <v>126</v>
      </c>
    </row>
    <row r="20" spans="1:10" ht="55.5" customHeight="1" x14ac:dyDescent="0.35">
      <c r="A20" s="56"/>
      <c r="B20" s="18" t="s">
        <v>110</v>
      </c>
      <c r="C20" s="18" t="s">
        <v>18</v>
      </c>
      <c r="D20" s="18" t="s">
        <v>24</v>
      </c>
      <c r="E20" s="27" t="s">
        <v>54</v>
      </c>
      <c r="F20" s="16" t="s">
        <v>55</v>
      </c>
      <c r="G20" s="19">
        <v>1</v>
      </c>
      <c r="H20" s="19">
        <f>VLOOKUP(G20,'[2]Explicación campos Matriz'!A50:B70,2,FALSE)</f>
        <v>9.9920072216264108E-16</v>
      </c>
      <c r="I20" s="17" t="s">
        <v>56</v>
      </c>
      <c r="J20" s="1" t="s">
        <v>127</v>
      </c>
    </row>
    <row r="21" spans="1:10" ht="37" customHeight="1" x14ac:dyDescent="0.35">
      <c r="A21" s="56"/>
      <c r="B21" s="18" t="s">
        <v>110</v>
      </c>
      <c r="C21" s="18" t="s">
        <v>18</v>
      </c>
      <c r="D21" s="18" t="s">
        <v>24</v>
      </c>
      <c r="E21" s="27" t="s">
        <v>58</v>
      </c>
      <c r="F21" s="16" t="s">
        <v>59</v>
      </c>
      <c r="G21" s="19">
        <v>1</v>
      </c>
      <c r="H21" s="19">
        <f>VLOOKUP(G21,[1]Hoja2!$A$2:$B$21,2,FALSE)</f>
        <v>9.9920072216264108E-16</v>
      </c>
      <c r="I21" s="14" t="s">
        <v>60</v>
      </c>
      <c r="J21" s="1" t="s">
        <v>128</v>
      </c>
    </row>
    <row r="22" spans="1:10" ht="55.5" customHeight="1" x14ac:dyDescent="0.35">
      <c r="A22" s="56"/>
      <c r="B22" s="18" t="s">
        <v>110</v>
      </c>
      <c r="C22" s="18" t="s">
        <v>37</v>
      </c>
      <c r="D22" s="18" t="s">
        <v>49</v>
      </c>
      <c r="E22" s="27" t="s">
        <v>129</v>
      </c>
      <c r="F22" s="16" t="s">
        <v>130</v>
      </c>
      <c r="G22" s="19">
        <v>0.5</v>
      </c>
      <c r="H22" s="19">
        <f>VLOOKUP(G22,[1]Hoja2!$A$2:$B$21,2,FALSE)</f>
        <v>0.500000000000001</v>
      </c>
      <c r="I22" s="17" t="s">
        <v>56</v>
      </c>
      <c r="J22" s="1" t="s">
        <v>131</v>
      </c>
    </row>
    <row r="23" spans="1:10" ht="55.5" customHeight="1" x14ac:dyDescent="0.35">
      <c r="A23" s="56"/>
      <c r="B23" s="18" t="s">
        <v>110</v>
      </c>
      <c r="C23" s="18" t="s">
        <v>37</v>
      </c>
      <c r="D23" s="18" t="s">
        <v>62</v>
      </c>
      <c r="E23" s="27" t="s">
        <v>132</v>
      </c>
      <c r="F23" s="16" t="s">
        <v>133</v>
      </c>
      <c r="G23" s="19">
        <v>0.5</v>
      </c>
      <c r="H23" s="19">
        <f>VLOOKUP(G23,[1]Hoja2!$A$2:$B$21,2,FALSE)</f>
        <v>0.500000000000001</v>
      </c>
      <c r="I23" s="14" t="s">
        <v>65</v>
      </c>
      <c r="J23" s="1" t="s">
        <v>134</v>
      </c>
    </row>
    <row r="24" spans="1:10" ht="55.5" x14ac:dyDescent="0.35">
      <c r="A24" s="6" t="s">
        <v>67</v>
      </c>
      <c r="B24" s="18" t="s">
        <v>110</v>
      </c>
      <c r="C24" s="18" t="s">
        <v>18</v>
      </c>
      <c r="D24" s="18" t="s">
        <v>24</v>
      </c>
      <c r="E24" s="27" t="s">
        <v>68</v>
      </c>
      <c r="F24" s="16" t="s">
        <v>69</v>
      </c>
      <c r="G24" s="19">
        <v>0.5</v>
      </c>
      <c r="H24" s="19">
        <f>VLOOKUP(G24,[1]Hoja2!$A$2:$B$21,2,FALSE)</f>
        <v>0.500000000000001</v>
      </c>
      <c r="I24" s="14" t="s">
        <v>70</v>
      </c>
      <c r="J24" s="1" t="s">
        <v>71</v>
      </c>
    </row>
    <row r="31" spans="1:10" x14ac:dyDescent="0.35">
      <c r="C31" s="28"/>
    </row>
  </sheetData>
  <mergeCells count="12">
    <mergeCell ref="A19:A23"/>
    <mergeCell ref="A12:A18"/>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D4072F8-D908-4EAA-BE36-38C7F56BAF59}">
          <x14:formula1>
            <xm:f>'Explicación campos Matriz'!$A$45:$A$48</xm:f>
          </x14:formula1>
          <xm:sqref>A24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72</v>
      </c>
    </row>
    <row r="2" spans="1:2" x14ac:dyDescent="0.35">
      <c r="A2" t="s">
        <v>49</v>
      </c>
      <c r="B2" t="s">
        <v>73</v>
      </c>
    </row>
    <row r="3" spans="1:2" x14ac:dyDescent="0.35">
      <c r="A3" t="s">
        <v>74</v>
      </c>
      <c r="B3" t="s">
        <v>75</v>
      </c>
    </row>
    <row r="4" spans="1:2" x14ac:dyDescent="0.35">
      <c r="A4" t="s">
        <v>24</v>
      </c>
      <c r="B4" t="s">
        <v>76</v>
      </c>
    </row>
    <row r="5" spans="1:2" x14ac:dyDescent="0.35">
      <c r="A5" t="s">
        <v>19</v>
      </c>
      <c r="B5" t="s">
        <v>77</v>
      </c>
    </row>
    <row r="6" spans="1:2" x14ac:dyDescent="0.35">
      <c r="A6" t="s">
        <v>62</v>
      </c>
      <c r="B6" t="s">
        <v>78</v>
      </c>
    </row>
    <row r="7" spans="1:2" x14ac:dyDescent="0.35">
      <c r="A7" t="s">
        <v>79</v>
      </c>
      <c r="B7" t="s">
        <v>80</v>
      </c>
    </row>
    <row r="8" spans="1:2" x14ac:dyDescent="0.35">
      <c r="A8" t="s">
        <v>81</v>
      </c>
      <c r="B8" t="s">
        <v>82</v>
      </c>
    </row>
    <row r="9" spans="1:2" x14ac:dyDescent="0.35">
      <c r="A9" t="s">
        <v>83</v>
      </c>
      <c r="B9" t="s">
        <v>84</v>
      </c>
    </row>
    <row r="14" spans="1:2" ht="39.5" x14ac:dyDescent="0.35">
      <c r="A14" s="2" t="s">
        <v>85</v>
      </c>
      <c r="B14" t="s">
        <v>86</v>
      </c>
    </row>
    <row r="15" spans="1:2" x14ac:dyDescent="0.35">
      <c r="A15">
        <v>1</v>
      </c>
      <c r="B15" t="s">
        <v>87</v>
      </c>
    </row>
    <row r="16" spans="1:2" x14ac:dyDescent="0.35">
      <c r="A16">
        <v>2</v>
      </c>
      <c r="B16" t="s">
        <v>88</v>
      </c>
    </row>
    <row r="17" spans="1:2" x14ac:dyDescent="0.35">
      <c r="A17">
        <v>3</v>
      </c>
      <c r="B17" t="s">
        <v>89</v>
      </c>
    </row>
    <row r="18" spans="1:2" x14ac:dyDescent="0.35">
      <c r="A18">
        <v>4</v>
      </c>
      <c r="B18" t="s">
        <v>90</v>
      </c>
    </row>
    <row r="19" spans="1:2" x14ac:dyDescent="0.35">
      <c r="A19">
        <v>5</v>
      </c>
      <c r="B19" t="s">
        <v>91</v>
      </c>
    </row>
    <row r="23" spans="1:2" ht="29" x14ac:dyDescent="0.35">
      <c r="A23" s="3" t="s">
        <v>92</v>
      </c>
      <c r="B23" t="s">
        <v>86</v>
      </c>
    </row>
    <row r="24" spans="1:2" x14ac:dyDescent="0.35">
      <c r="A24">
        <v>1</v>
      </c>
      <c r="B24" t="s">
        <v>93</v>
      </c>
    </row>
    <row r="25" spans="1:2" x14ac:dyDescent="0.35">
      <c r="A25">
        <v>2</v>
      </c>
      <c r="B25" t="s">
        <v>94</v>
      </c>
    </row>
    <row r="26" spans="1:2" x14ac:dyDescent="0.35">
      <c r="A26">
        <v>3</v>
      </c>
      <c r="B26" t="s">
        <v>95</v>
      </c>
    </row>
    <row r="27" spans="1:2" x14ac:dyDescent="0.35">
      <c r="A27">
        <v>4</v>
      </c>
      <c r="B27" t="s">
        <v>96</v>
      </c>
    </row>
    <row r="28" spans="1:2" x14ac:dyDescent="0.35">
      <c r="A28">
        <v>5</v>
      </c>
      <c r="B28" t="s">
        <v>97</v>
      </c>
    </row>
    <row r="31" spans="1:2" ht="29" x14ac:dyDescent="0.35">
      <c r="A31" s="3" t="s">
        <v>98</v>
      </c>
      <c r="B31" t="s">
        <v>86</v>
      </c>
    </row>
    <row r="32" spans="1:2" x14ac:dyDescent="0.35">
      <c r="A32">
        <v>2</v>
      </c>
      <c r="B32" t="s">
        <v>99</v>
      </c>
    </row>
    <row r="33" spans="1:5" x14ac:dyDescent="0.35">
      <c r="A33">
        <v>3</v>
      </c>
      <c r="B33" t="s">
        <v>99</v>
      </c>
    </row>
    <row r="34" spans="1:5" x14ac:dyDescent="0.35">
      <c r="A34">
        <v>4</v>
      </c>
      <c r="B34" t="s">
        <v>99</v>
      </c>
    </row>
    <row r="35" spans="1:5" x14ac:dyDescent="0.35">
      <c r="A35">
        <v>5</v>
      </c>
      <c r="B35" t="s">
        <v>100</v>
      </c>
    </row>
    <row r="36" spans="1:5" x14ac:dyDescent="0.35">
      <c r="A36">
        <v>6</v>
      </c>
      <c r="B36" t="s">
        <v>101</v>
      </c>
    </row>
    <row r="37" spans="1:5" x14ac:dyDescent="0.35">
      <c r="A37">
        <v>7</v>
      </c>
      <c r="B37" t="s">
        <v>101</v>
      </c>
    </row>
    <row r="38" spans="1:5" x14ac:dyDescent="0.35">
      <c r="A38">
        <v>8</v>
      </c>
      <c r="B38" t="s">
        <v>102</v>
      </c>
    </row>
    <row r="39" spans="1:5" x14ac:dyDescent="0.35">
      <c r="A39">
        <v>9</v>
      </c>
      <c r="B39" t="s">
        <v>102</v>
      </c>
    </row>
    <row r="40" spans="1:5" x14ac:dyDescent="0.35">
      <c r="A40">
        <v>10</v>
      </c>
      <c r="B40" t="s">
        <v>102</v>
      </c>
    </row>
    <row r="44" spans="1:5" x14ac:dyDescent="0.35">
      <c r="A44" t="s">
        <v>103</v>
      </c>
      <c r="C44" t="s">
        <v>104</v>
      </c>
      <c r="E44" t="s">
        <v>105</v>
      </c>
    </row>
    <row r="45" spans="1:5" x14ac:dyDescent="0.35">
      <c r="A45" t="s">
        <v>106</v>
      </c>
      <c r="C45" t="s">
        <v>107</v>
      </c>
      <c r="E45" t="s">
        <v>18</v>
      </c>
    </row>
    <row r="46" spans="1:5" x14ac:dyDescent="0.35">
      <c r="A46" t="s">
        <v>108</v>
      </c>
      <c r="C46" t="s">
        <v>17</v>
      </c>
      <c r="E46" t="s">
        <v>37</v>
      </c>
    </row>
    <row r="47" spans="1:5" x14ac:dyDescent="0.35">
      <c r="A47" t="s">
        <v>67</v>
      </c>
    </row>
    <row r="48" spans="1:5" x14ac:dyDescent="0.35">
      <c r="A48" t="s">
        <v>109</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6" ma:contentTypeDescription="Crear nuevo documento." ma:contentTypeScope="" ma:versionID="070c239fab6baee78d65f5ca557e0101">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e1362b4b33222b199067ac6df3b641bc"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2.xml><?xml version="1.0" encoding="utf-8"?>
<ds:datastoreItem xmlns:ds="http://schemas.openxmlformats.org/officeDocument/2006/customXml" ds:itemID="{8A040089-52C3-4684-8BD7-3747D93190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1.5</vt: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KELLY JOHANNA CASTIBLANCO</cp:lastModifiedBy>
  <cp:revision/>
  <dcterms:created xsi:type="dcterms:W3CDTF">2021-08-12T20:03:14Z</dcterms:created>
  <dcterms:modified xsi:type="dcterms:W3CDTF">2025-06-11T21:24:35Z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