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1. APP de Vulnerabilidades-2025/1 Precontractual/Invitacion Abierta/"/>
    </mc:Choice>
  </mc:AlternateContent>
  <xr:revisionPtr revIDLastSave="25" documentId="13_ncr:1_{D9C96828-8021-4BD6-B7E2-8A07AB407CB2}" xr6:coauthVersionLast="47" xr6:coauthVersionMax="47" xr10:uidLastSave="{8F3FCBB5-D59B-4628-B986-958583EF6753}"/>
  <bookViews>
    <workbookView xWindow="28680" yWindow="-120" windowWidth="29040" windowHeight="1584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5" l="1"/>
  <c r="H12" i="5"/>
  <c r="H19" i="5"/>
  <c r="H20" i="5"/>
  <c r="H17" i="5"/>
  <c r="H13" i="5"/>
  <c r="H25" i="5" l="1"/>
  <c r="H22" i="5"/>
  <c r="H21" i="5"/>
  <c r="H18" i="5"/>
  <c r="H16" i="5"/>
  <c r="H15" i="5"/>
  <c r="H14" i="5"/>
</calcChain>
</file>

<file path=xl/sharedStrings.xml><?xml version="1.0" encoding="utf-8"?>
<sst xmlns="http://schemas.openxmlformats.org/spreadsheetml/2006/main" count="171" uniqueCount="116">
  <si>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</si>
  <si>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</si>
  <si>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</si>
  <si>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</si>
  <si>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</si>
  <si>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</si>
  <si>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</si>
  <si>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</si>
  <si>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</si>
  <si>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</si>
  <si>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</si>
  <si>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</si>
  <si>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</si>
  <si>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</si>
  <si>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</si>
  <si>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</si>
  <si>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</si>
  <si>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</si>
  <si>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</si>
  <si>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</si>
  <si>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</si>
  <si>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</si>
  <si>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</si>
  <si>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</si>
  <si>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</si>
  <si>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</si>
  <si>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</si>
  <si>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</si>
  <si>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</si>
  <si>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</si>
  <si>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</si>
  <si>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</si>
  <si>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</si>
  <si>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</si>
  <si>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</si>
  <si>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</si>
  <si>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</si>
  <si>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</si>
  <si>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</si>
  <si>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</si>
  <si>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</si>
  <si>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</si>
  <si>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</si>
  <si>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</si>
  <si>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</si>
  <si>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</si>
  <si>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</si>
  <si>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</si>
  <si>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</si>
  <si>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</si>
  <si>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</si>
  <si>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</si>
  <si>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</si>
  <si>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</si>
  <si>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</si>
  <si>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</si>
  <si>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</si>
  <si>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</si>
  <si>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</si>
  <si>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</si>
  <si>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</si>
  <si>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</si>
  <si>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</si>
  <si>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</si>
  <si>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</si>
  <si>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</si>
  <si>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</si>
  <si>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</si>
  <si>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</si>
  <si>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</si>
  <si>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</si>
  <si>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</si>
  <si>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</si>
  <si>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</si>
  <si>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</si>
  <si>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</si>
  <si>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</si>
  <si>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</si>
  <si>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</si>
  <si>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</si>
  <si>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</si>
  <si>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</si>
  <si>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</si>
  <si>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</si>
  <si>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</si>
  <si>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</si>
  <si>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</si>
  <si>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</si>
  <si>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</si>
  <si>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</si>
  <si>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</si>
  <si>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</si>
  <si>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</si>
  <si>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</si>
  <si>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</si>
  <si>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</si>
  <si>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</si>
  <si>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</si>
  <si>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</si>
  <si>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</si>
  <si>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</si>
  <si>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</si>
  <si>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</si>
  <si>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</si>
  <si>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</si>
  <si>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</si>
  <si>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</si>
  <si>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</si>
  <si>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No contar con las capacidades desarrolladas para la operación de la Unidad de Analitica. 
2. Analisis de datos inadecuada para toma de decisiones para la Compañía.</t>
  </si>
  <si>
    <t>Demoras en la entrega de la información necesaria para la ejecución del proyecto</t>
  </si>
  <si>
    <t>1. Falencias en la planeación de las actividades (actividades no planeadas, estimaciones erróneas en la duración de las actividades, factores organizacionales no contemplados).
2. Falta de seguimiento en las actividades del proyecto.
3. Falta de comunicación y gestión.</t>
  </si>
  <si>
    <t>1. Seguimiento permanente a las solicitudes de información.
2. Socializar a la organización la importancia de contar con la información requerida.</t>
  </si>
  <si>
    <t>1. Incumplimiento del plan de trabajo del proyecto.
2. Incumplimiento del tiempo y alcance del proyecto.
3. Incumplimiento del contrato (sanciones)</t>
  </si>
  <si>
    <t>1. Seguimiento permanente a las solicitudes de información.
2. Socializar con la alta dirección la importancia de contar con la información requerida.</t>
  </si>
  <si>
    <t xml:space="preserve">Contratar un servicio especializado de seguridad informática que permita la identificación, detección, análisis, monitoreo continuo y seguimiento en tiempo real de las vulnerabilidades en los activos tecnológicos, aplicaciones, redes y sistemas de información de LA PREVISORA S.A., con el fin de fortalecer la postura de ciberseguridad institucional, reducir la exposición al riesgo y garantizar una gestión efectiva y oportuna de las amenazas. Además, ejecutar acciones integrales que incluyan la detección amplia y proactiva de vulnerabilidades en todos los activos tecnológicos que determine la compañía, el análisis técnico y priorización de las vulnerabilidades detectadas, el tratamiento inmediato mediante acciones de remediación, contención o mitigación en tiempo real, la entrega de reportes periódicos sobre el estado de seguridad y la colaboración directa con el equipo de seguridad de LA PREVISORA S.A. para definir estrategias de mejora continua.  </t>
  </si>
  <si>
    <t>Subgerencia de Infraestructura y servicios de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</si>
</sst>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b/>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17" fontId="2" fillId="0" borderId="1" xfId="0" applyNumberFormat="1" applyFont="1" applyBorder="1" applyAlignment="1">
      <alignment horizont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left" vertical="center" wrapText="1"/>
    </xf>
    <xf numFmtId="3" fontId="2" fillId="0" borderId="1" xfId="0" applyNumberFormat="1" applyFont="1" applyBorder="1" applyAlignment="1">
      <alignment horizont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749753</xdr:colOff>
      <xdr:row>2</xdr:row>
      <xdr:rowOff>258536</xdr:rowOff>
    </xdr:from>
    <xdr:to>
      <xdr:col>2</xdr:col>
      <xdr:colOff>846819</xdr:colOff>
      <xdr:row>6</xdr:row>
      <xdr:rowOff>84636</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753" y="680357"/>
          <a:ext cx="3172280" cy="15133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5"/>
  <sheetViews>
    <sheetView tabSelected="1" topLeftCell="A3" zoomScale="55" zoomScaleNormal="55" workbookViewId="0">
      <pane ySplit="9" topLeftCell="A12" activePane="bottomLeft" state="frozen"/>
      <selection activeCell="C3" sqref="C3"/>
      <selection pane="bottomLeft" activeCell="F13" sqref="F13"/>
    </sheetView>
  </sheetViews>
  <sheetFormatPr baseColWidth="10" defaultColWidth="10.81640625" defaultRowHeight="14.5" x14ac:dyDescent="0.35"/>
  <cols>
    <col min="1" max="1" width="25.453125" style="23" customWidth="1"/>
    <col min="2" max="2" width="18.54296875" style="10" customWidth="1"/>
    <col min="3" max="3" width="18.453125" style="10" customWidth="1"/>
    <col min="4" max="4" width="16.36328125" style="10" customWidth="1"/>
    <col min="5" max="5" width="42" style="10" customWidth="1"/>
    <col min="6" max="6" width="115.26953125" style="10" customWidth="1"/>
    <col min="7" max="8" width="10.9062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x14ac:dyDescent="0.35">
      <c r="A2" s="31"/>
      <c r="B2" s="32"/>
      <c r="C2" s="33"/>
      <c r="D2" s="50" t="s">
        <v>0</v>
      </c>
      <c r="E2" s="51"/>
      <c r="F2" s="51"/>
      <c r="G2" s="51"/>
      <c r="H2" s="51"/>
      <c r="I2" s="51"/>
      <c r="J2" s="51"/>
    </row>
    <row r="3" spans="1:10" ht="37" customHeight="1" x14ac:dyDescent="0.35">
      <c r="A3" s="34"/>
      <c r="B3" s="35"/>
      <c r="C3" s="36"/>
      <c r="D3" s="52"/>
      <c r="E3" s="53"/>
      <c r="F3" s="53"/>
      <c r="G3" s="53"/>
      <c r="H3" s="53"/>
      <c r="I3" s="53"/>
      <c r="J3" s="53"/>
    </row>
    <row r="4" spans="1:10" ht="45.5" customHeight="1" x14ac:dyDescent="0.35">
      <c r="A4" s="34"/>
      <c r="B4" s="35"/>
      <c r="C4" s="36"/>
      <c r="D4" s="42" t="s">
        <v>1</v>
      </c>
      <c r="E4" s="43"/>
      <c r="F4" s="44"/>
      <c r="G4" s="48" t="s">
        <v>114</v>
      </c>
      <c r="H4" s="48"/>
      <c r="I4" s="48"/>
      <c r="J4" s="48"/>
    </row>
    <row r="5" spans="1:10" ht="30.5" customHeight="1" x14ac:dyDescent="0.35">
      <c r="A5" s="34"/>
      <c r="B5" s="35"/>
      <c r="C5" s="36"/>
      <c r="D5" s="45"/>
      <c r="E5" s="46"/>
      <c r="F5" s="47"/>
      <c r="G5" s="48"/>
      <c r="H5" s="48"/>
      <c r="I5" s="48"/>
      <c r="J5" s="48"/>
    </row>
    <row r="6" spans="1:10" ht="18.5" x14ac:dyDescent="0.45">
      <c r="A6" s="34"/>
      <c r="B6" s="35"/>
      <c r="C6" s="36"/>
      <c r="D6" s="28" t="s">
        <v>2</v>
      </c>
      <c r="E6" s="29"/>
      <c r="F6" s="30"/>
      <c r="G6" s="40" t="s">
        <v>115</v>
      </c>
      <c r="H6" s="40"/>
      <c r="I6" s="40"/>
      <c r="J6" s="40"/>
    </row>
    <row r="7" spans="1:10" ht="18.5" x14ac:dyDescent="0.45">
      <c r="A7" s="34"/>
      <c r="B7" s="35"/>
      <c r="C7" s="36"/>
      <c r="D7" s="28" t="s">
        <v>3</v>
      </c>
      <c r="E7" s="29"/>
      <c r="F7" s="30"/>
      <c r="G7" s="49">
        <v>1565288904</v>
      </c>
      <c r="H7" s="40"/>
      <c r="I7" s="40"/>
      <c r="J7" s="40"/>
    </row>
    <row r="8" spans="1:10" ht="18.5" x14ac:dyDescent="0.45">
      <c r="A8" s="37"/>
      <c r="B8" s="38"/>
      <c r="C8" s="39"/>
      <c r="D8" s="28" t="s">
        <v>4</v>
      </c>
      <c r="E8" s="29"/>
      <c r="F8" s="30"/>
      <c r="G8" s="41">
        <v>45916</v>
      </c>
      <c r="H8" s="40"/>
      <c r="I8" s="40"/>
      <c r="J8" s="40"/>
    </row>
    <row r="9" spans="1:10" ht="18.5" x14ac:dyDescent="0.45">
      <c r="A9" s="22"/>
      <c r="B9" s="11"/>
      <c r="C9" s="11"/>
      <c r="D9" s="11"/>
      <c r="E9" s="9"/>
      <c r="F9" s="8"/>
      <c r="G9" s="20"/>
      <c r="H9" s="20"/>
      <c r="I9" s="8"/>
      <c r="J9" s="9"/>
    </row>
    <row r="10" spans="1:10" ht="18.5" x14ac:dyDescent="0.45">
      <c r="A10" s="22"/>
      <c r="B10" s="8"/>
      <c r="C10" s="8"/>
      <c r="D10" s="8"/>
      <c r="E10" s="9"/>
      <c r="F10" s="8"/>
      <c r="G10" s="20"/>
      <c r="H10" s="20"/>
      <c r="I10" s="8"/>
      <c r="J10" s="9"/>
    </row>
    <row r="11" spans="1:10" s="24" customFormat="1" ht="89" x14ac:dyDescent="0.35">
      <c r="A11" s="5" t="s">
        <v>5</v>
      </c>
      <c r="B11" s="5" t="s">
        <v>6</v>
      </c>
      <c r="C11" s="5" t="s">
        <v>7</v>
      </c>
      <c r="D11" s="5" t="s">
        <v>8</v>
      </c>
      <c r="E11" s="5" t="s">
        <v>9</v>
      </c>
      <c r="F11" s="6" t="s">
        <v>10</v>
      </c>
      <c r="G11" s="7" t="s">
        <v>11</v>
      </c>
      <c r="H11" s="7" t="s">
        <v>12</v>
      </c>
      <c r="I11" s="6" t="s">
        <v>13</v>
      </c>
      <c r="J11" s="5" t="s">
        <v>14</v>
      </c>
    </row>
    <row r="12" spans="1:10" ht="102.5" customHeight="1" x14ac:dyDescent="0.35">
      <c r="A12" s="25" t="s">
        <v>15</v>
      </c>
      <c r="B12" s="18" t="s">
        <v>16</v>
      </c>
      <c r="C12" s="18" t="s">
        <v>17</v>
      </c>
      <c r="D12" s="18" t="s">
        <v>18</v>
      </c>
      <c r="E12" s="12" t="s">
        <v>19</v>
      </c>
      <c r="F12" s="13" t="s">
        <v>107</v>
      </c>
      <c r="G12" s="19">
        <v>1</v>
      </c>
      <c r="H12" s="19">
        <f>VLOOKUP(G12,[1]Hoja2!$A$2:$B$21,2,FALSE)</f>
        <v>9.9920072216264108E-16</v>
      </c>
      <c r="I12" s="12" t="s">
        <v>20</v>
      </c>
      <c r="J12" s="12" t="s">
        <v>21</v>
      </c>
    </row>
    <row r="13" spans="1:10" ht="148" x14ac:dyDescent="0.35">
      <c r="A13" s="26"/>
      <c r="B13" s="18" t="s">
        <v>16</v>
      </c>
      <c r="C13" s="18" t="s">
        <v>17</v>
      </c>
      <c r="D13" s="18" t="s">
        <v>22</v>
      </c>
      <c r="E13" s="13" t="s">
        <v>23</v>
      </c>
      <c r="F13" s="14" t="s">
        <v>24</v>
      </c>
      <c r="G13" s="19">
        <v>1</v>
      </c>
      <c r="H13" s="19">
        <f>VLOOKUP(G13,[1]Hoja2!$A$2:$B$21,2,FALSE)</f>
        <v>9.9920072216264108E-16</v>
      </c>
      <c r="I13" s="12" t="s">
        <v>25</v>
      </c>
      <c r="J13" s="12" t="s">
        <v>26</v>
      </c>
    </row>
    <row r="14" spans="1:10" ht="74" x14ac:dyDescent="0.35">
      <c r="A14" s="26"/>
      <c r="B14" s="18" t="s">
        <v>16</v>
      </c>
      <c r="C14" s="18" t="s">
        <v>17</v>
      </c>
      <c r="D14" s="18" t="s">
        <v>22</v>
      </c>
      <c r="E14" s="12" t="s">
        <v>27</v>
      </c>
      <c r="F14" s="12" t="s">
        <v>28</v>
      </c>
      <c r="G14" s="19">
        <v>1</v>
      </c>
      <c r="H14" s="19">
        <f>VLOOKUP(G14,[1]Hoja2!$A$2:$B$21,2,FALSE)</f>
        <v>9.9920072216264108E-16</v>
      </c>
      <c r="I14" s="12" t="s">
        <v>29</v>
      </c>
      <c r="J14" s="12" t="s">
        <v>30</v>
      </c>
    </row>
    <row r="15" spans="1:10" ht="111" x14ac:dyDescent="0.35">
      <c r="A15" s="26"/>
      <c r="B15" s="18" t="s">
        <v>16</v>
      </c>
      <c r="C15" s="18" t="s">
        <v>17</v>
      </c>
      <c r="D15" s="18" t="s">
        <v>22</v>
      </c>
      <c r="E15" s="12" t="s">
        <v>31</v>
      </c>
      <c r="F15" s="12" t="s">
        <v>32</v>
      </c>
      <c r="G15" s="19">
        <v>1</v>
      </c>
      <c r="H15" s="19">
        <f>VLOOKUP(G15,[1]Hoja2!$A$2:$B$21,2,FALSE)</f>
        <v>9.9920072216264108E-16</v>
      </c>
      <c r="I15" s="12" t="s">
        <v>33</v>
      </c>
      <c r="J15" s="12" t="s">
        <v>34</v>
      </c>
    </row>
    <row r="16" spans="1:10" ht="148" x14ac:dyDescent="0.35">
      <c r="A16" s="26"/>
      <c r="B16" s="18" t="s">
        <v>16</v>
      </c>
      <c r="C16" s="18" t="s">
        <v>35</v>
      </c>
      <c r="D16" s="18" t="s">
        <v>18</v>
      </c>
      <c r="E16" s="12" t="s">
        <v>36</v>
      </c>
      <c r="F16" s="12" t="s">
        <v>37</v>
      </c>
      <c r="G16" s="19">
        <v>1</v>
      </c>
      <c r="H16" s="19">
        <f>VLOOKUP(G16,[1]Hoja2!$A$2:$B$21,2,FALSE)</f>
        <v>9.9920072216264108E-16</v>
      </c>
      <c r="I16" s="14" t="s">
        <v>38</v>
      </c>
      <c r="J16" s="12" t="s">
        <v>39</v>
      </c>
    </row>
    <row r="17" spans="1:10" ht="74" x14ac:dyDescent="0.35">
      <c r="A17" s="26"/>
      <c r="B17" s="18" t="s">
        <v>16</v>
      </c>
      <c r="C17" s="18" t="s">
        <v>17</v>
      </c>
      <c r="D17" s="18" t="s">
        <v>22</v>
      </c>
      <c r="E17" s="12" t="s">
        <v>40</v>
      </c>
      <c r="F17" s="15" t="s">
        <v>41</v>
      </c>
      <c r="G17" s="19">
        <v>0.5</v>
      </c>
      <c r="H17" s="19">
        <f>VLOOKUP(G17,'Explicación campos Matriz'!A50:B70,2,FALSE)</f>
        <v>0.500000000000001</v>
      </c>
      <c r="I17" s="12" t="s">
        <v>42</v>
      </c>
      <c r="J17" s="12" t="s">
        <v>43</v>
      </c>
    </row>
    <row r="18" spans="1:10" ht="55.5" x14ac:dyDescent="0.35">
      <c r="A18" s="27"/>
      <c r="B18" s="18" t="s">
        <v>16</v>
      </c>
      <c r="C18" s="18" t="s">
        <v>17</v>
      </c>
      <c r="D18" s="18" t="s">
        <v>22</v>
      </c>
      <c r="E18" s="12" t="s">
        <v>44</v>
      </c>
      <c r="F18" s="12" t="s">
        <v>45</v>
      </c>
      <c r="G18" s="19">
        <v>0.4</v>
      </c>
      <c r="H18" s="19">
        <f>VLOOKUP(G18,[1]Hoja2!$A$2:$B$21,2,FALSE)</f>
        <v>0.6</v>
      </c>
      <c r="I18" s="12" t="s">
        <v>42</v>
      </c>
      <c r="J18" s="12" t="s">
        <v>46</v>
      </c>
    </row>
    <row r="19" spans="1:10" ht="55.5" x14ac:dyDescent="0.35">
      <c r="A19" s="25" t="s">
        <v>105</v>
      </c>
      <c r="B19" s="18" t="s">
        <v>16</v>
      </c>
      <c r="C19" s="18" t="s">
        <v>35</v>
      </c>
      <c r="D19" s="18" t="s">
        <v>47</v>
      </c>
      <c r="E19" s="1" t="s">
        <v>48</v>
      </c>
      <c r="F19" s="16" t="s">
        <v>49</v>
      </c>
      <c r="G19" s="19">
        <v>0</v>
      </c>
      <c r="H19" s="19">
        <f>VLOOKUP(G19,'Explicación campos Matriz'!A50:B70,2,FALSE)</f>
        <v>1</v>
      </c>
      <c r="I19" s="12" t="s">
        <v>108</v>
      </c>
      <c r="J19" s="1" t="s">
        <v>50</v>
      </c>
    </row>
    <row r="20" spans="1:10" ht="74" x14ac:dyDescent="0.35">
      <c r="A20" s="26"/>
      <c r="B20" s="18" t="s">
        <v>16</v>
      </c>
      <c r="C20" s="18" t="s">
        <v>17</v>
      </c>
      <c r="D20" s="18" t="s">
        <v>22</v>
      </c>
      <c r="E20" s="1" t="s">
        <v>51</v>
      </c>
      <c r="F20" s="16" t="s">
        <v>52</v>
      </c>
      <c r="G20" s="19">
        <v>1</v>
      </c>
      <c r="H20" s="19">
        <f>VLOOKUP(G20,'Explicación campos Matriz'!A50:B70,2,FALSE)</f>
        <v>9.9920072216264108E-16</v>
      </c>
      <c r="I20" s="17" t="s">
        <v>53</v>
      </c>
      <c r="J20" s="1" t="s">
        <v>54</v>
      </c>
    </row>
    <row r="21" spans="1:10" ht="37" x14ac:dyDescent="0.35">
      <c r="A21" s="26"/>
      <c r="B21" s="18" t="s">
        <v>16</v>
      </c>
      <c r="C21" s="18" t="s">
        <v>17</v>
      </c>
      <c r="D21" s="18" t="s">
        <v>22</v>
      </c>
      <c r="E21" s="1" t="s">
        <v>55</v>
      </c>
      <c r="F21" s="16" t="s">
        <v>56</v>
      </c>
      <c r="G21" s="19">
        <v>0.5</v>
      </c>
      <c r="H21" s="19">
        <f>VLOOKUP(G21,[1]Hoja2!$A$2:$B$21,2,FALSE)</f>
        <v>0.500000000000001</v>
      </c>
      <c r="I21" s="14" t="s">
        <v>57</v>
      </c>
      <c r="J21" s="1" t="s">
        <v>58</v>
      </c>
    </row>
    <row r="22" spans="1:10" ht="92.5" x14ac:dyDescent="0.35">
      <c r="A22" s="26"/>
      <c r="B22" s="18" t="s">
        <v>16</v>
      </c>
      <c r="C22" s="18" t="s">
        <v>35</v>
      </c>
      <c r="D22" s="18" t="s">
        <v>59</v>
      </c>
      <c r="E22" s="1" t="s">
        <v>60</v>
      </c>
      <c r="F22" s="16" t="s">
        <v>61</v>
      </c>
      <c r="G22" s="19">
        <v>0.5</v>
      </c>
      <c r="H22" s="19">
        <f>VLOOKUP(G22,[1]Hoja2!$A$2:$B$21,2,FALSE)</f>
        <v>0.500000000000001</v>
      </c>
      <c r="I22" s="14" t="s">
        <v>62</v>
      </c>
      <c r="J22" s="1" t="s">
        <v>63</v>
      </c>
    </row>
    <row r="23" spans="1:10" ht="74" x14ac:dyDescent="0.35">
      <c r="A23" s="26"/>
      <c r="B23" s="18" t="s">
        <v>16</v>
      </c>
      <c r="C23" s="18" t="s">
        <v>17</v>
      </c>
      <c r="D23" s="18" t="s">
        <v>22</v>
      </c>
      <c r="E23" s="1" t="s">
        <v>109</v>
      </c>
      <c r="F23" s="16" t="s">
        <v>110</v>
      </c>
      <c r="G23" s="19">
        <v>0.8</v>
      </c>
      <c r="H23" s="19">
        <f>VLOOKUP(G23,[1]Hoja2!$A$2:$B$21,2,FALSE)</f>
        <v>0.20000000000000101</v>
      </c>
      <c r="I23" s="14" t="s">
        <v>112</v>
      </c>
      <c r="J23" s="1" t="s">
        <v>111</v>
      </c>
    </row>
    <row r="24" spans="1:10" ht="74" x14ac:dyDescent="0.35">
      <c r="A24" s="27"/>
      <c r="B24" s="18" t="s">
        <v>16</v>
      </c>
      <c r="C24" s="18" t="s">
        <v>35</v>
      </c>
      <c r="D24" s="18" t="s">
        <v>22</v>
      </c>
      <c r="E24" s="1" t="s">
        <v>109</v>
      </c>
      <c r="F24" s="16" t="s">
        <v>110</v>
      </c>
      <c r="G24" s="19">
        <v>0.2</v>
      </c>
      <c r="H24" s="19">
        <v>0.8</v>
      </c>
      <c r="I24" s="14" t="s">
        <v>112</v>
      </c>
      <c r="J24" s="1" t="s">
        <v>113</v>
      </c>
    </row>
    <row r="25" spans="1:10" ht="37" x14ac:dyDescent="0.35">
      <c r="A25" s="6" t="s">
        <v>64</v>
      </c>
      <c r="B25" s="18" t="s">
        <v>16</v>
      </c>
      <c r="C25" s="18" t="s">
        <v>17</v>
      </c>
      <c r="D25" s="18" t="s">
        <v>22</v>
      </c>
      <c r="E25" s="1" t="s">
        <v>65</v>
      </c>
      <c r="F25" s="16" t="s">
        <v>66</v>
      </c>
      <c r="G25" s="19">
        <v>0.5</v>
      </c>
      <c r="H25" s="19">
        <f>VLOOKUP(G25,[1]Hoja2!$A$2:$B$21,2,FALSE)</f>
        <v>0.500000000000001</v>
      </c>
      <c r="I25" s="14" t="s">
        <v>67</v>
      </c>
      <c r="J25" s="1" t="s">
        <v>68</v>
      </c>
    </row>
  </sheetData>
  <mergeCells count="12">
    <mergeCell ref="A19:A24"/>
    <mergeCell ref="A12:A18"/>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A25</xm:sqref>
        </x14:dataValidation>
        <x14:dataValidation type="list" allowBlank="1" showInputMessage="1" showErrorMessage="1" xr:uid="{5B8C5634-F035-41E1-A3E2-CF7F0DB599C0}">
          <x14:formula1>
            <xm:f>'Explicación campos Matriz'!$A$2:$A$9</xm:f>
          </x14:formula1>
          <xm:sqref>D13:D22 D23:D25</xm:sqref>
        </x14:dataValidation>
        <x14:dataValidation type="list" allowBlank="1" showInputMessage="1" showErrorMessage="1" xr:uid="{8A251E56-3201-4335-B269-84F32C31BE69}">
          <x14:formula1>
            <xm:f>'Explicación campos Matriz'!$E$45:$E$46</xm:f>
          </x14:formula1>
          <xm:sqref>C13:C22 C23:C25</xm:sqref>
        </x14:dataValidation>
        <x14:dataValidation type="list" allowBlank="1" showInputMessage="1" showErrorMessage="1" xr:uid="{3EB083DD-703B-4DFB-8DA4-0AEA9478515A}">
          <x14:formula1>
            <xm:f>'Explicación campos Matriz'!$C$45:$C$46</xm:f>
          </x14:formula1>
          <xm:sqref>B13:B22 B23:B25</xm:sqref>
        </x14:dataValidation>
        <x14:dataValidation type="list" allowBlank="1" showInputMessage="1" showErrorMessage="1" xr:uid="{962508E7-CFA7-46B9-AF4D-A08BE93C91DF}">
          <x14:formula1>
            <xm:f>'Explicación campos Matriz'!$A$50:$A$70</xm:f>
          </x14:formula1>
          <xm:sqref>G13:G22 G23:G25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69</v>
      </c>
    </row>
    <row r="2" spans="1:2" x14ac:dyDescent="0.35">
      <c r="A2" t="s">
        <v>47</v>
      </c>
      <c r="B2" t="s">
        <v>70</v>
      </c>
    </row>
    <row r="3" spans="1:2" x14ac:dyDescent="0.35">
      <c r="A3" t="s">
        <v>71</v>
      </c>
      <c r="B3" t="s">
        <v>72</v>
      </c>
    </row>
    <row r="4" spans="1:2" x14ac:dyDescent="0.35">
      <c r="A4" t="s">
        <v>22</v>
      </c>
      <c r="B4" t="s">
        <v>73</v>
      </c>
    </row>
    <row r="5" spans="1:2" x14ac:dyDescent="0.35">
      <c r="A5" t="s">
        <v>18</v>
      </c>
      <c r="B5" t="s">
        <v>74</v>
      </c>
    </row>
    <row r="6" spans="1:2" x14ac:dyDescent="0.35">
      <c r="A6" t="s">
        <v>59</v>
      </c>
      <c r="B6" t="s">
        <v>75</v>
      </c>
    </row>
    <row r="7" spans="1:2" x14ac:dyDescent="0.35">
      <c r="A7" t="s">
        <v>76</v>
      </c>
      <c r="B7" t="s">
        <v>77</v>
      </c>
    </row>
    <row r="8" spans="1:2" x14ac:dyDescent="0.35">
      <c r="A8" t="s">
        <v>78</v>
      </c>
      <c r="B8" t="s">
        <v>79</v>
      </c>
    </row>
    <row r="9" spans="1:2" x14ac:dyDescent="0.35">
      <c r="A9" t="s">
        <v>80</v>
      </c>
      <c r="B9" t="s">
        <v>81</v>
      </c>
    </row>
    <row r="14" spans="1:2" ht="39.5" x14ac:dyDescent="0.35">
      <c r="A14" s="2" t="s">
        <v>82</v>
      </c>
      <c r="B14" t="s">
        <v>83</v>
      </c>
    </row>
    <row r="15" spans="1:2" x14ac:dyDescent="0.35">
      <c r="A15">
        <v>1</v>
      </c>
      <c r="B15" t="s">
        <v>84</v>
      </c>
    </row>
    <row r="16" spans="1:2" x14ac:dyDescent="0.35">
      <c r="A16">
        <v>2</v>
      </c>
      <c r="B16" t="s">
        <v>85</v>
      </c>
    </row>
    <row r="17" spans="1:2" x14ac:dyDescent="0.35">
      <c r="A17">
        <v>3</v>
      </c>
      <c r="B17" t="s">
        <v>86</v>
      </c>
    </row>
    <row r="18" spans="1:2" x14ac:dyDescent="0.35">
      <c r="A18">
        <v>4</v>
      </c>
      <c r="B18" t="s">
        <v>87</v>
      </c>
    </row>
    <row r="19" spans="1:2" x14ac:dyDescent="0.35">
      <c r="A19">
        <v>5</v>
      </c>
      <c r="B19" t="s">
        <v>88</v>
      </c>
    </row>
    <row r="23" spans="1:2" ht="29" x14ac:dyDescent="0.35">
      <c r="A23" s="3" t="s">
        <v>89</v>
      </c>
      <c r="B23" t="s">
        <v>83</v>
      </c>
    </row>
    <row r="24" spans="1:2" x14ac:dyDescent="0.35">
      <c r="A24">
        <v>1</v>
      </c>
      <c r="B24" t="s">
        <v>90</v>
      </c>
    </row>
    <row r="25" spans="1:2" x14ac:dyDescent="0.35">
      <c r="A25">
        <v>2</v>
      </c>
      <c r="B25" t="s">
        <v>91</v>
      </c>
    </row>
    <row r="26" spans="1:2" x14ac:dyDescent="0.35">
      <c r="A26">
        <v>3</v>
      </c>
      <c r="B26" t="s">
        <v>92</v>
      </c>
    </row>
    <row r="27" spans="1:2" x14ac:dyDescent="0.35">
      <c r="A27">
        <v>4</v>
      </c>
      <c r="B27" t="s">
        <v>93</v>
      </c>
    </row>
    <row r="28" spans="1:2" x14ac:dyDescent="0.35">
      <c r="A28">
        <v>5</v>
      </c>
      <c r="B28" t="s">
        <v>94</v>
      </c>
    </row>
    <row r="31" spans="1:2" ht="29" x14ac:dyDescent="0.35">
      <c r="A31" s="3" t="s">
        <v>95</v>
      </c>
      <c r="B31" t="s">
        <v>83</v>
      </c>
    </row>
    <row r="32" spans="1:2" x14ac:dyDescent="0.35">
      <c r="A32">
        <v>2</v>
      </c>
      <c r="B32" t="s">
        <v>96</v>
      </c>
    </row>
    <row r="33" spans="1:5" x14ac:dyDescent="0.35">
      <c r="A33">
        <v>3</v>
      </c>
      <c r="B33" t="s">
        <v>96</v>
      </c>
    </row>
    <row r="34" spans="1:5" x14ac:dyDescent="0.35">
      <c r="A34">
        <v>4</v>
      </c>
      <c r="B34" t="s">
        <v>96</v>
      </c>
    </row>
    <row r="35" spans="1:5" x14ac:dyDescent="0.35">
      <c r="A35">
        <v>5</v>
      </c>
      <c r="B35" t="s">
        <v>97</v>
      </c>
    </row>
    <row r="36" spans="1:5" x14ac:dyDescent="0.35">
      <c r="A36">
        <v>6</v>
      </c>
      <c r="B36" t="s">
        <v>98</v>
      </c>
    </row>
    <row r="37" spans="1:5" x14ac:dyDescent="0.35">
      <c r="A37">
        <v>7</v>
      </c>
      <c r="B37" t="s">
        <v>98</v>
      </c>
    </row>
    <row r="38" spans="1:5" x14ac:dyDescent="0.35">
      <c r="A38">
        <v>8</v>
      </c>
      <c r="B38" t="s">
        <v>99</v>
      </c>
    </row>
    <row r="39" spans="1:5" x14ac:dyDescent="0.35">
      <c r="A39">
        <v>9</v>
      </c>
      <c r="B39" t="s">
        <v>99</v>
      </c>
    </row>
    <row r="40" spans="1:5" x14ac:dyDescent="0.35">
      <c r="A40">
        <v>10</v>
      </c>
      <c r="B40" t="s">
        <v>99</v>
      </c>
    </row>
    <row r="44" spans="1:5" x14ac:dyDescent="0.35">
      <c r="A44" t="s">
        <v>100</v>
      </c>
      <c r="C44" t="s">
        <v>101</v>
      </c>
      <c r="E44" t="s">
        <v>102</v>
      </c>
    </row>
    <row r="45" spans="1:5" x14ac:dyDescent="0.35">
      <c r="A45" t="s">
        <v>103</v>
      </c>
      <c r="C45" t="s">
        <v>104</v>
      </c>
      <c r="E45" t="s">
        <v>17</v>
      </c>
    </row>
    <row r="46" spans="1:5" x14ac:dyDescent="0.35">
      <c r="A46" t="s">
        <v>105</v>
      </c>
      <c r="C46" t="s">
        <v>16</v>
      </c>
      <c r="E46" t="s">
        <v>35</v>
      </c>
    </row>
    <row r="47" spans="1:5" x14ac:dyDescent="0.35">
      <c r="A47" t="s">
        <v>64</v>
      </c>
    </row>
    <row r="48" spans="1:5" x14ac:dyDescent="0.35">
      <c r="A48" t="s">
        <v>106</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EF2AA416-BF7A-48E5-9DB4-763B0932E4DE}">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3.xml><?xml version="1.0" encoding="utf-8"?>
<ds:datastoreItem xmlns:ds="http://schemas.openxmlformats.org/officeDocument/2006/customXml" ds:itemID="{78B60332-25E9-44F3-8761-AD0359394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LORENA PEDROZA CRUZ</cp:lastModifiedBy>
  <cp:revision/>
  <dcterms:created xsi:type="dcterms:W3CDTF">2021-08-12T20:03:14Z</dcterms:created>
  <dcterms:modified xsi:type="dcterms:W3CDTF">2025-09-16T17:09:56Z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ies>
</file>