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tabRatio="675" activeTab="0"/>
  </bookViews>
  <sheets>
    <sheet name="ANEXO No. 1 OFERTA ECONÓMICA" sheetId="1" r:id="rId1"/>
    <sheet name="ANEXO No. 2 SUELDO BASE" sheetId="2" r:id="rId2"/>
  </sheets>
  <definedNames/>
  <calcPr fullCalcOnLoad="1"/>
</workbook>
</file>

<file path=xl/comments1.xml><?xml version="1.0" encoding="utf-8"?>
<comments xmlns="http://schemas.openxmlformats.org/spreadsheetml/2006/main">
  <authors>
    <author>DIANA PATRICIA MARTINEZ MENDOZA</author>
  </authors>
  <commentList>
    <comment ref="I10" authorId="0">
      <text>
        <r>
          <rPr>
            <b/>
            <sz val="9"/>
            <rFont val="Tahoma"/>
            <family val="2"/>
          </rPr>
          <t>INDICAR EL VALOR MENSUAL UNITARIO ANTES DE IMPUESTOS</t>
        </r>
      </text>
    </comment>
    <comment ref="J10" authorId="0">
      <text>
        <r>
          <rPr>
            <b/>
            <sz val="9"/>
            <rFont val="Tahoma"/>
            <family val="2"/>
          </rPr>
          <t>REALIZAR LA MULTIPLICACION DEL VALOR POR MES DE CADA PERSONA,  EL CUAL YA ESTA CON UN INCREMENTO DE 7% * 12 MESES QUE TENDRIA EL AÑO 2019</t>
        </r>
      </text>
    </comment>
    <comment ref="K10" authorId="0">
      <text>
        <r>
          <rPr>
            <b/>
            <sz val="9"/>
            <rFont val="Tahoma"/>
            <family val="2"/>
          </rPr>
          <t>INDICAR SI ESTE SERVICIO TIENE IVA, EN CASO DE TENERLO REALIZAR LA MULTIPLICACION DE MENCIONADO % DE IVA * LA COLUMNA  ANTERIOR, EN EL EVENTO QUE NO TENGA IVA DEJAR LA COLUMNA SIN DILIGENCIAR</t>
        </r>
      </text>
    </comment>
    <comment ref="L10" authorId="0">
      <text>
        <r>
          <rPr>
            <b/>
            <sz val="9"/>
            <rFont val="Tahoma"/>
            <family val="2"/>
          </rPr>
          <t>REALIZAR LA SUMA DEL Vr. PARA 12 MESES + I.V.A</t>
        </r>
      </text>
    </comment>
    <comment ref="M10" authorId="0">
      <text>
        <r>
          <rPr>
            <b/>
            <sz val="9"/>
            <rFont val="Tahoma"/>
            <family val="2"/>
          </rPr>
          <t>INDICAR EL VALOR MENSUAL UNITARIO ANTES DE IMPUESTOS</t>
        </r>
      </text>
    </comment>
    <comment ref="N10" authorId="0">
      <text>
        <r>
          <rPr>
            <b/>
            <sz val="9"/>
            <rFont val="Tahoma"/>
            <family val="2"/>
          </rPr>
          <t xml:space="preserve">REALIZAR LA MULTIPLICACION DEL SUBTOTAL EL CUAL YA TIENE UN INCREMEMNTO DE 7% * 2 MESES Y 7 DIAS QUE TENDRIA EL AÑO 2020
</t>
        </r>
      </text>
    </comment>
    <comment ref="O10" authorId="0">
      <text>
        <r>
          <rPr>
            <b/>
            <sz val="9"/>
            <rFont val="Tahoma"/>
            <family val="2"/>
          </rPr>
          <t>INDICAR SI ESTE SERVICIO TIENE IVA, EN CASO DE TENERLO REALIZAR LA MULTIPLICACION DE MENCIONADO % DE IVA * LA COLUMNA  ANTERIOR, EN EL EVENTO QUE NO TENGA IVA DEJAR LA COLUMNA SIN DILIGENCIAR</t>
        </r>
      </text>
    </comment>
    <comment ref="P10" authorId="0">
      <text>
        <r>
          <rPr>
            <b/>
            <sz val="9"/>
            <rFont val="Tahoma"/>
            <family val="2"/>
          </rPr>
          <t>REALIZAR LA SUMA DEL Vr. PARA 12 MESES + I.V.A</t>
        </r>
      </text>
    </comment>
    <comment ref="Q10" authorId="0">
      <text>
        <r>
          <rPr>
            <b/>
            <sz val="9"/>
            <rFont val="Tahoma"/>
            <family val="2"/>
          </rPr>
          <t>REALIZAR LA MULTIPLICACION DEL VALOR UNITARIO MENSUAL*LA CANTIDAD</t>
        </r>
      </text>
    </comment>
    <comment ref="R10" authorId="0">
      <text>
        <r>
          <rPr>
            <b/>
            <sz val="9"/>
            <rFont val="Tahoma"/>
            <family val="2"/>
          </rPr>
          <t>INDICAR SI ESTE SERVICIO TIENE IVA, EN CASO DE TENERLO REALIZAR LA MULTIPLICACION DE MENCIONADO % DE IVA * LA COLUMNA  ANTERIOR, EN EL EVENTO QUE NO TENGA IVA DEJAR LA COLUMNA SIN DILIGENCIAR</t>
        </r>
      </text>
    </comment>
    <comment ref="S10" authorId="0">
      <text>
        <r>
          <rPr>
            <b/>
            <sz val="9"/>
            <rFont val="Tahoma"/>
            <family val="2"/>
          </rPr>
          <t>REALIZAR LA SUMA DEL Vr. PARA 1 MES + I.V.A</t>
        </r>
      </text>
    </comment>
    <comment ref="E10" authorId="0">
      <text>
        <r>
          <rPr>
            <b/>
            <sz val="9"/>
            <rFont val="Tahoma"/>
            <family val="2"/>
          </rPr>
          <t>INDICAR EL VALOR MENSUAL UNITARIO ANTES DE IMPUESTOS</t>
        </r>
      </text>
    </comment>
    <comment ref="F10" authorId="0">
      <text>
        <r>
          <rPr>
            <b/>
            <sz val="9"/>
            <rFont val="Tahoma"/>
            <family val="2"/>
          </rPr>
          <t>REALIZAR LA MULTIPLICACION DEL VALOR UNITARIO MENSUAL*LA CANTIDAD DE PERSONAL EN UN TIEMPO DE 9 MESES Y 23 DIAS</t>
        </r>
      </text>
    </comment>
    <comment ref="H10" authorId="0">
      <text>
        <r>
          <rPr>
            <b/>
            <sz val="9"/>
            <rFont val="Tahoma"/>
            <family val="2"/>
          </rPr>
          <t>REALIZAR LA SUMA DEL Vr. PARA 11 MESES + I.V.A</t>
        </r>
      </text>
    </comment>
  </commentList>
</comments>
</file>

<file path=xl/comments2.xml><?xml version="1.0" encoding="utf-8"?>
<comments xmlns="http://schemas.openxmlformats.org/spreadsheetml/2006/main">
  <authors>
    <author>DIANA PATRICIA MARTINEZ MENDOZA</author>
  </authors>
  <commentList>
    <comment ref="E10" authorId="0">
      <text>
        <r>
          <rPr>
            <b/>
            <sz val="9"/>
            <rFont val="Tahoma"/>
            <family val="2"/>
          </rPr>
          <t>INDICAR EL VALOR MENSUAL UNITARIO ANTES DE IMPUESTOS</t>
        </r>
      </text>
    </comment>
    <comment ref="F10" authorId="0">
      <text>
        <r>
          <rPr>
            <b/>
            <sz val="9"/>
            <rFont val="Tahoma"/>
            <family val="2"/>
          </rPr>
          <t xml:space="preserve">ES EL VALOR MENSUAL DE </t>
        </r>
        <r>
          <rPr>
            <b/>
            <u val="single"/>
            <sz val="9"/>
            <rFont val="Tahoma"/>
            <family val="2"/>
          </rPr>
          <t xml:space="preserve">SUELDO BÁSICO (ANTES DE RODAMIENTOS, AUXILIOS Y DEDUCCIONES DE LEY) </t>
        </r>
        <r>
          <rPr>
            <b/>
            <sz val="9"/>
            <rFont val="Tahoma"/>
            <family val="2"/>
          </rPr>
          <t xml:space="preserve">QUE EL PROVEEDOR CANCELARÁ A SU PERSONAL
</t>
        </r>
      </text>
    </comment>
    <comment ref="H10" authorId="0">
      <text>
        <r>
          <rPr>
            <b/>
            <sz val="9"/>
            <rFont val="Tahoma"/>
            <family val="2"/>
          </rPr>
          <t>REALIZAR LA MULTIPLICACION DEL VALOR POR MES DE CADA PERSONA,  EL CUAL YA ESTA CON UN INCREMENTO DE 7% * 12 MESES QUE TENDRIA EL AÑO 2019</t>
        </r>
      </text>
    </comment>
    <comment ref="I10" authorId="0">
      <text>
        <r>
          <rPr>
            <b/>
            <sz val="9"/>
            <rFont val="Tahoma"/>
            <family val="2"/>
          </rPr>
          <t>INDICAR SI ESTE SERVICIO TIENE IVA, EN CASO DE TENERLO REALIZAR LA MULTIPLICACION DE MENCIONADO % DE IVA * LA COLUMNA  ANTERIOR, EN EL EVENTO QUE NO TENGA IVA DEJAR LA COLUMNA SIN DILIGENCIAR</t>
        </r>
      </text>
    </comment>
    <comment ref="G10" authorId="0">
      <text>
        <r>
          <rPr>
            <b/>
            <sz val="9"/>
            <rFont val="Tahoma"/>
            <family val="2"/>
          </rPr>
          <t>DIANA PATRICIA MARTINEZ MENDOZA: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INDICAR EL VALOR MENSUAL POR CONCEPTO DE RODAMIENTO DE MOTO, QUE SERA CANCELADO A LOS MENSAJEROS MOTORIZADOS</t>
        </r>
      </text>
    </comment>
  </commentList>
</comments>
</file>

<file path=xl/sharedStrings.xml><?xml version="1.0" encoding="utf-8"?>
<sst xmlns="http://schemas.openxmlformats.org/spreadsheetml/2006/main" count="246" uniqueCount="69">
  <si>
    <t>LA PREVISORA S.A. COMPAÑÍA DE SEGUROS</t>
  </si>
  <si>
    <t>SUBGERENCIA DE RECURSOS FISICOS</t>
  </si>
  <si>
    <t>VALORES PROPUESTA ECONOMICA</t>
  </si>
  <si>
    <t>DETALLE</t>
  </si>
  <si>
    <t>SUCURSAL</t>
  </si>
  <si>
    <t>CANT</t>
  </si>
  <si>
    <t>Vr. UNITARIO MES</t>
  </si>
  <si>
    <t>Bogota</t>
  </si>
  <si>
    <t>Cali Front</t>
  </si>
  <si>
    <t>Cali Back</t>
  </si>
  <si>
    <t>Pereira</t>
  </si>
  <si>
    <t>Armenia</t>
  </si>
  <si>
    <t>Pasto</t>
  </si>
  <si>
    <t>Cartagena</t>
  </si>
  <si>
    <t>Manizales</t>
  </si>
  <si>
    <t>Sincelejo</t>
  </si>
  <si>
    <t>Yopal</t>
  </si>
  <si>
    <t>I.V.A.</t>
  </si>
  <si>
    <t>SUBTOTAL</t>
  </si>
  <si>
    <t>TOTALES</t>
  </si>
  <si>
    <t>VIGENCIA 2019 (1 DE ENERO AL 31 DE DICIEMBRE)</t>
  </si>
  <si>
    <t xml:space="preserve">VR. TOTAL AÑO 2019   </t>
  </si>
  <si>
    <t xml:space="preserve">VR. TOTAL AÑO 2020 </t>
  </si>
  <si>
    <t xml:space="preserve">VR. TOTAL AÑO 2018  </t>
  </si>
  <si>
    <t>MENSAJERO MOTORIZADO TIEMPO COMPLETO CON COMUNICACIÓN</t>
  </si>
  <si>
    <t>AUXILIAR OPERATIVO TIEMPO COMPLETO</t>
  </si>
  <si>
    <t>MENSAJERO MOTORIZADO TIEMPO COMPLETO SIN COMUNICACIÓN</t>
  </si>
  <si>
    <t>MENSAJERO A PIE MEDIO TIEMPO  SIN COMUNICACIÓN</t>
  </si>
  <si>
    <t>Casa matriz</t>
  </si>
  <si>
    <t xml:space="preserve">Masivos </t>
  </si>
  <si>
    <t>Corporativo</t>
  </si>
  <si>
    <t>Cali</t>
  </si>
  <si>
    <t>Medellin</t>
  </si>
  <si>
    <t>Cucuta</t>
  </si>
  <si>
    <t>Bucaramanga</t>
  </si>
  <si>
    <t>Villavicencio</t>
  </si>
  <si>
    <t>Neiva</t>
  </si>
  <si>
    <t>Ibague</t>
  </si>
  <si>
    <t>Tunja</t>
  </si>
  <si>
    <t>Quibdo</t>
  </si>
  <si>
    <t>Popayan</t>
  </si>
  <si>
    <t>Riohacha</t>
  </si>
  <si>
    <t>CENTRO DE COSTO PRESUPUESTAL</t>
  </si>
  <si>
    <t>Medellin Front</t>
  </si>
  <si>
    <t>Medellin Back</t>
  </si>
  <si>
    <t>ANEXO No. 1</t>
  </si>
  <si>
    <t>Regional Estatal</t>
  </si>
  <si>
    <t>Florencia</t>
  </si>
  <si>
    <t>Monteria</t>
  </si>
  <si>
    <t>COORDINADOR CON COMUNICACIÓN</t>
  </si>
  <si>
    <t>AÑO FISCAL</t>
  </si>
  <si>
    <t>VALOR CON IVA</t>
  </si>
  <si>
    <t>TOTAL</t>
  </si>
  <si>
    <t>GERENCIA DE CONTRATACION  Y RECURSOS FISICOS</t>
  </si>
  <si>
    <t>VIGENCIA 2020  (1 DE ENERO AL 7 DE MARZO)</t>
  </si>
  <si>
    <t>VALOR TOTAL DE LA PROPUESTA</t>
  </si>
  <si>
    <t>VR. TOTAL  DESDE EL 7 DE MARZO DE 2018 AL 7 DE MARZO DE 2020</t>
  </si>
  <si>
    <t>SECRETARIA GENERAL</t>
  </si>
  <si>
    <t>Vr. UNITARIO MES OFERTADO</t>
  </si>
  <si>
    <t>Vr. SUELDO BÁSICO A PAGAR</t>
  </si>
  <si>
    <t>Vr. MENSUAL DE RODAMIENTO O COMBUSTIBLE</t>
  </si>
  <si>
    <t xml:space="preserve">Vr. MENSUAL DE AUXILIO DE TRANSPORTE </t>
  </si>
  <si>
    <t>% DE DIFERENCIA ENTRE LO COBRADO VS LO PAGADO ANTES DE DEDUCCIONES DE LEY Y OTROS DESCUENTOS</t>
  </si>
  <si>
    <t>ANEXO No. 2</t>
  </si>
  <si>
    <t>TABLA DE SUELDO BÁSICO MENSUAL , AUXILIOS DE TRANSPORTE Y  RODAMIENTOS, ANTES DE LAS DEDUCCIONES DE LEY Y OTROS DESCUENTOS</t>
  </si>
  <si>
    <t>VIGENCIA 2018
(DEL 7 DE MARZO AL 31 DE DICIEMBRE)</t>
  </si>
  <si>
    <t>VALOR PPTO 2018</t>
  </si>
  <si>
    <t>VALOR PPTO 2019</t>
  </si>
  <si>
    <t>VALOR PPTO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</si>
</sst>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(&quot;$&quot;\ * #,##0_);_(&quot;$&quot;\ * \(#,##0\);_(&quot;$&quot;\ 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7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Calibri"/>
      <family val="2"/>
    </font>
    <font>
      <b/>
      <u val="single"/>
      <sz val="9"/>
      <name val="Tahoma"/>
      <family val="2"/>
    </font>
    <font>
      <b/>
      <sz val="8"/>
      <color indexed="10"/>
      <name val="Calibri"/>
      <family val="2"/>
    </font>
    <font>
      <sz val="26"/>
      <color indexed="8"/>
      <name val="Calibri"/>
      <family val="2"/>
    </font>
    <font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7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26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2BD1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51" fillId="0" borderId="0" xfId="52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5" fillId="8" borderId="10" xfId="51" applyFont="1" applyFill="1" applyBorder="1" applyAlignment="1">
      <alignment horizontal="center" vertical="center" wrapText="1"/>
      <protection/>
    </xf>
    <xf numFmtId="0" fontId="5" fillId="8" borderId="11" xfId="51" applyFont="1" applyFill="1" applyBorder="1" applyAlignment="1">
      <alignment horizontal="center" vertical="center" wrapText="1"/>
      <protection/>
    </xf>
    <xf numFmtId="0" fontId="5" fillId="11" borderId="12" xfId="51" applyFont="1" applyFill="1" applyBorder="1" applyAlignment="1">
      <alignment horizontal="center" vertical="center" wrapText="1"/>
      <protection/>
    </xf>
    <xf numFmtId="0" fontId="5" fillId="11" borderId="10" xfId="51" applyFont="1" applyFill="1" applyBorder="1" applyAlignment="1">
      <alignment horizontal="center" vertical="center" wrapText="1"/>
      <protection/>
    </xf>
    <xf numFmtId="0" fontId="5" fillId="11" borderId="11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13" borderId="12" xfId="51" applyFont="1" applyFill="1" applyBorder="1" applyAlignment="1">
      <alignment horizontal="center" vertical="center" wrapText="1"/>
      <protection/>
    </xf>
    <xf numFmtId="0" fontId="5" fillId="13" borderId="10" xfId="51" applyFont="1" applyFill="1" applyBorder="1" applyAlignment="1">
      <alignment horizontal="center" vertical="center" wrapText="1"/>
      <protection/>
    </xf>
    <xf numFmtId="0" fontId="5" fillId="13" borderId="11" xfId="51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/>
      <protection/>
    </xf>
    <xf numFmtId="0" fontId="51" fillId="0" borderId="0" xfId="52" applyFont="1" applyAlignment="1">
      <alignment/>
      <protection/>
    </xf>
    <xf numFmtId="0" fontId="8" fillId="0" borderId="13" xfId="53" applyFont="1" applyFill="1" applyBorder="1" applyAlignment="1">
      <alignment/>
    </xf>
    <xf numFmtId="0" fontId="5" fillId="8" borderId="12" xfId="51" applyFont="1" applyFill="1" applyBorder="1" applyAlignment="1">
      <alignment vertical="center" wrapText="1"/>
      <protection/>
    </xf>
    <xf numFmtId="0" fontId="8" fillId="0" borderId="13" xfId="53" applyFont="1" applyFill="1" applyBorder="1" applyAlignment="1">
      <alignment horizontal="center"/>
    </xf>
    <xf numFmtId="0" fontId="52" fillId="0" borderId="0" xfId="52" applyFont="1">
      <alignment/>
      <protection/>
    </xf>
    <xf numFmtId="165" fontId="53" fillId="8" borderId="13" xfId="48" applyNumberFormat="1" applyFont="1" applyFill="1" applyBorder="1" applyAlignment="1">
      <alignment/>
    </xf>
    <xf numFmtId="165" fontId="8" fillId="34" borderId="13" xfId="48" applyNumberFormat="1" applyFont="1" applyFill="1" applyBorder="1" applyAlignment="1" applyProtection="1">
      <alignment horizontal="center" vertical="center" wrapText="1"/>
      <protection hidden="1"/>
    </xf>
    <xf numFmtId="165" fontId="8" fillId="34" borderId="13" xfId="48" applyNumberFormat="1" applyFont="1" applyFill="1" applyBorder="1" applyAlignment="1" applyProtection="1">
      <alignment horizontal="center" vertical="center"/>
      <protection hidden="1"/>
    </xf>
    <xf numFmtId="165" fontId="8" fillId="0" borderId="13" xfId="48" applyNumberFormat="1" applyFont="1" applyFill="1" applyBorder="1" applyAlignment="1" applyProtection="1">
      <alignment horizontal="center" vertical="center" wrapText="1"/>
      <protection hidden="1"/>
    </xf>
    <xf numFmtId="165" fontId="8" fillId="0" borderId="13" xfId="48" applyNumberFormat="1" applyFont="1" applyFill="1" applyBorder="1" applyAlignment="1" applyProtection="1">
      <alignment horizontal="center" vertical="center"/>
      <protection hidden="1"/>
    </xf>
    <xf numFmtId="165" fontId="8" fillId="35" borderId="13" xfId="48" applyNumberFormat="1" applyFont="1" applyFill="1" applyBorder="1" applyAlignment="1" applyProtection="1">
      <alignment horizontal="center" vertical="center" wrapText="1"/>
      <protection hidden="1"/>
    </xf>
    <xf numFmtId="165" fontId="8" fillId="35" borderId="13" xfId="48" applyNumberFormat="1" applyFont="1" applyFill="1" applyBorder="1" applyAlignment="1" applyProtection="1">
      <alignment horizontal="center" vertical="center"/>
      <protection hidden="1"/>
    </xf>
    <xf numFmtId="165" fontId="53" fillId="13" borderId="13" xfId="48" applyNumberFormat="1" applyFont="1" applyFill="1" applyBorder="1" applyAlignment="1" applyProtection="1">
      <alignment/>
      <protection hidden="1"/>
    </xf>
    <xf numFmtId="165" fontId="53" fillId="11" borderId="13" xfId="48" applyNumberFormat="1" applyFont="1" applyFill="1" applyBorder="1" applyAlignment="1" applyProtection="1">
      <alignment/>
      <protection hidden="1"/>
    </xf>
    <xf numFmtId="165" fontId="53" fillId="33" borderId="13" xfId="48" applyNumberFormat="1" applyFont="1" applyFill="1" applyBorder="1" applyAlignment="1" applyProtection="1">
      <alignment/>
      <protection hidden="1"/>
    </xf>
    <xf numFmtId="0" fontId="3" fillId="0" borderId="0" xfId="51" applyFont="1" applyAlignment="1">
      <alignment horizontal="center"/>
      <protection/>
    </xf>
    <xf numFmtId="0" fontId="5" fillId="8" borderId="12" xfId="51" applyFont="1" applyFill="1" applyBorder="1" applyAlignment="1">
      <alignment horizontal="center" vertical="center" wrapText="1"/>
      <protection/>
    </xf>
    <xf numFmtId="164" fontId="52" fillId="36" borderId="13" xfId="0" applyNumberFormat="1" applyFont="1" applyFill="1" applyBorder="1" applyAlignment="1">
      <alignment/>
    </xf>
    <xf numFmtId="0" fontId="52" fillId="36" borderId="13" xfId="0" applyFont="1" applyFill="1" applyBorder="1" applyAlignment="1">
      <alignment/>
    </xf>
    <xf numFmtId="1" fontId="51" fillId="0" borderId="0" xfId="52" applyNumberFormat="1" applyFont="1">
      <alignment/>
      <protection/>
    </xf>
    <xf numFmtId="0" fontId="54" fillId="37" borderId="14" xfId="0" applyFont="1" applyFill="1" applyBorder="1" applyAlignment="1">
      <alignment horizontal="center" vertical="center"/>
    </xf>
    <xf numFmtId="0" fontId="54" fillId="37" borderId="15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3" fontId="55" fillId="0" borderId="17" xfId="0" applyNumberFormat="1" applyFont="1" applyBorder="1" applyAlignment="1">
      <alignment horizontal="right" vertical="center"/>
    </xf>
    <xf numFmtId="0" fontId="54" fillId="0" borderId="16" xfId="0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right" vertical="center"/>
    </xf>
    <xf numFmtId="3" fontId="51" fillId="0" borderId="0" xfId="52" applyNumberFormat="1" applyFont="1">
      <alignment/>
      <protection/>
    </xf>
    <xf numFmtId="165" fontId="57" fillId="36" borderId="14" xfId="52" applyNumberFormat="1" applyFont="1" applyFill="1" applyBorder="1">
      <alignment/>
      <protection/>
    </xf>
    <xf numFmtId="3" fontId="56" fillId="36" borderId="14" xfId="0" applyNumberFormat="1" applyFont="1" applyFill="1" applyBorder="1" applyAlignment="1">
      <alignment horizontal="right" vertical="center"/>
    </xf>
    <xf numFmtId="165" fontId="56" fillId="36" borderId="14" xfId="48" applyNumberFormat="1" applyFont="1" applyFill="1" applyBorder="1" applyAlignment="1">
      <alignment horizontal="right" vertical="center"/>
    </xf>
    <xf numFmtId="165" fontId="57" fillId="36" borderId="14" xfId="48" applyNumberFormat="1" applyFont="1" applyFill="1" applyBorder="1" applyAlignment="1">
      <alignment/>
    </xf>
    <xf numFmtId="0" fontId="53" fillId="0" borderId="13" xfId="52" applyFont="1" applyBorder="1" applyAlignment="1">
      <alignment horizontal="center"/>
      <protection/>
    </xf>
    <xf numFmtId="165" fontId="51" fillId="0" borderId="0" xfId="52" applyNumberFormat="1" applyFont="1" applyAlignment="1">
      <alignment/>
      <protection/>
    </xf>
    <xf numFmtId="165" fontId="52" fillId="38" borderId="13" xfId="48" applyNumberFormat="1" applyFont="1" applyFill="1" applyBorder="1" applyAlignment="1">
      <alignment vertical="center" wrapText="1"/>
    </xf>
    <xf numFmtId="0" fontId="5" fillId="8" borderId="13" xfId="51" applyFont="1" applyFill="1" applyBorder="1" applyAlignment="1">
      <alignment horizontal="center" vertical="center" wrapText="1"/>
      <protection/>
    </xf>
    <xf numFmtId="44" fontId="51" fillId="0" borderId="0" xfId="48" applyFont="1" applyAlignment="1">
      <alignment/>
    </xf>
    <xf numFmtId="165" fontId="53" fillId="13" borderId="13" xfId="48" applyNumberFormat="1" applyFont="1" applyFill="1" applyBorder="1" applyAlignment="1">
      <alignment/>
    </xf>
    <xf numFmtId="165" fontId="53" fillId="23" borderId="13" xfId="48" applyNumberFormat="1" applyFont="1" applyFill="1" applyBorder="1" applyAlignment="1" applyProtection="1">
      <alignment/>
      <protection hidden="1"/>
    </xf>
    <xf numFmtId="165" fontId="51" fillId="0" borderId="0" xfId="52" applyNumberFormat="1" applyFont="1">
      <alignment/>
      <protection/>
    </xf>
    <xf numFmtId="44" fontId="51" fillId="0" borderId="0" xfId="52" applyNumberFormat="1" applyFont="1">
      <alignment/>
      <protection/>
    </xf>
    <xf numFmtId="165" fontId="53" fillId="23" borderId="13" xfId="48" applyNumberFormat="1" applyFont="1" applyFill="1" applyBorder="1" applyAlignment="1">
      <alignment/>
    </xf>
    <xf numFmtId="0" fontId="5" fillId="8" borderId="18" xfId="51" applyFont="1" applyFill="1" applyBorder="1" applyAlignment="1">
      <alignment horizontal="center" vertical="center" wrapText="1"/>
      <protection/>
    </xf>
    <xf numFmtId="165" fontId="52" fillId="38" borderId="13" xfId="48" applyNumberFormat="1" applyFont="1" applyFill="1" applyBorder="1" applyAlignment="1" applyProtection="1">
      <alignment vertical="center" wrapText="1"/>
      <protection locked="0"/>
    </xf>
    <xf numFmtId="165" fontId="52" fillId="38" borderId="13" xfId="48" applyNumberFormat="1" applyFont="1" applyFill="1" applyBorder="1" applyAlignment="1" applyProtection="1">
      <alignment/>
      <protection locked="0"/>
    </xf>
    <xf numFmtId="165" fontId="8" fillId="38" borderId="13" xfId="48" applyNumberFormat="1" applyFont="1" applyFill="1" applyBorder="1" applyAlignment="1" applyProtection="1">
      <alignment horizontal="center" vertical="center" wrapText="1"/>
      <protection hidden="1"/>
    </xf>
    <xf numFmtId="165" fontId="8" fillId="34" borderId="13" xfId="48" applyNumberFormat="1" applyFont="1" applyFill="1" applyBorder="1" applyAlignment="1" applyProtection="1">
      <alignment horizontal="center" vertical="center" wrapText="1"/>
      <protection locked="0"/>
    </xf>
    <xf numFmtId="44" fontId="8" fillId="34" borderId="13" xfId="48" applyFont="1" applyFill="1" applyBorder="1" applyAlignment="1" applyProtection="1">
      <alignment horizontal="center" vertical="center" wrapText="1"/>
      <protection locked="0"/>
    </xf>
    <xf numFmtId="9" fontId="51" fillId="0" borderId="0" xfId="52" applyNumberFormat="1" applyFont="1">
      <alignment/>
      <protection/>
    </xf>
    <xf numFmtId="10" fontId="51" fillId="0" borderId="0" xfId="52" applyNumberFormat="1" applyFont="1">
      <alignment/>
      <protection/>
    </xf>
    <xf numFmtId="0" fontId="3" fillId="0" borderId="0" xfId="51" applyFont="1" applyAlignment="1">
      <alignment horizontal="center"/>
      <protection/>
    </xf>
    <xf numFmtId="0" fontId="57" fillId="36" borderId="19" xfId="52" applyFont="1" applyFill="1" applyBorder="1" applyAlignment="1">
      <alignment horizontal="center"/>
      <protection/>
    </xf>
    <xf numFmtId="0" fontId="57" fillId="36" borderId="15" xfId="52" applyFont="1" applyFill="1" applyBorder="1" applyAlignment="1">
      <alignment horizontal="center"/>
      <protection/>
    </xf>
    <xf numFmtId="0" fontId="5" fillId="33" borderId="20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4" borderId="21" xfId="51" applyFont="1" applyFill="1" applyBorder="1" applyAlignment="1">
      <alignment horizontal="center" vertical="center"/>
      <protection/>
    </xf>
    <xf numFmtId="0" fontId="5" fillId="34" borderId="22" xfId="51" applyFont="1" applyFill="1" applyBorder="1" applyAlignment="1">
      <alignment horizontal="center" vertical="center"/>
      <protection/>
    </xf>
    <xf numFmtId="0" fontId="5" fillId="34" borderId="23" xfId="51" applyFont="1" applyFill="1" applyBorder="1" applyAlignment="1">
      <alignment horizontal="center" vertical="center"/>
      <protection/>
    </xf>
    <xf numFmtId="0" fontId="5" fillId="34" borderId="24" xfId="51" applyFont="1" applyFill="1" applyBorder="1" applyAlignment="1">
      <alignment horizontal="center" vertical="center"/>
      <protection/>
    </xf>
    <xf numFmtId="0" fontId="5" fillId="34" borderId="25" xfId="51" applyFont="1" applyFill="1" applyBorder="1" applyAlignment="1">
      <alignment horizontal="center" vertical="center"/>
      <protection/>
    </xf>
    <xf numFmtId="0" fontId="5" fillId="8" borderId="12" xfId="51" applyFont="1" applyFill="1" applyBorder="1" applyAlignment="1">
      <alignment horizontal="center" vertical="center" wrapText="1"/>
      <protection/>
    </xf>
    <xf numFmtId="0" fontId="5" fillId="8" borderId="20" xfId="51" applyFont="1" applyFill="1" applyBorder="1" applyAlignment="1">
      <alignment horizontal="center" vertical="center" wrapText="1"/>
      <protection/>
    </xf>
    <xf numFmtId="0" fontId="5" fillId="8" borderId="11" xfId="51" applyFont="1" applyFill="1" applyBorder="1" applyAlignment="1">
      <alignment horizontal="center" vertical="center" wrapText="1"/>
      <protection/>
    </xf>
    <xf numFmtId="0" fontId="5" fillId="13" borderId="12" xfId="51" applyFont="1" applyFill="1" applyBorder="1" applyAlignment="1">
      <alignment horizontal="center" vertical="center" wrapText="1"/>
      <protection/>
    </xf>
    <xf numFmtId="0" fontId="5" fillId="13" borderId="20" xfId="51" applyFont="1" applyFill="1" applyBorder="1" applyAlignment="1">
      <alignment horizontal="center" vertical="center" wrapText="1"/>
      <protection/>
    </xf>
    <xf numFmtId="0" fontId="5" fillId="13" borderId="11" xfId="51" applyFont="1" applyFill="1" applyBorder="1" applyAlignment="1">
      <alignment horizontal="center" vertical="center" wrapText="1"/>
      <protection/>
    </xf>
    <xf numFmtId="0" fontId="5" fillId="11" borderId="12" xfId="51" applyFont="1" applyFill="1" applyBorder="1" applyAlignment="1">
      <alignment horizontal="center" vertical="center" wrapText="1"/>
      <protection/>
    </xf>
    <xf numFmtId="0" fontId="5" fillId="11" borderId="20" xfId="51" applyFont="1" applyFill="1" applyBorder="1" applyAlignment="1">
      <alignment horizontal="center" vertical="center" wrapText="1"/>
      <protection/>
    </xf>
    <xf numFmtId="0" fontId="5" fillId="11" borderId="11" xfId="51" applyFont="1" applyFill="1" applyBorder="1" applyAlignment="1">
      <alignment horizontal="center" vertical="center" wrapText="1"/>
      <protection/>
    </xf>
    <xf numFmtId="0" fontId="5" fillId="34" borderId="10" xfId="51" applyFont="1" applyFill="1" applyBorder="1" applyAlignment="1">
      <alignment horizontal="center" vertical="center" wrapText="1"/>
      <protection/>
    </xf>
    <xf numFmtId="0" fontId="5" fillId="34" borderId="26" xfId="51" applyFont="1" applyFill="1" applyBorder="1" applyAlignment="1">
      <alignment horizontal="center" vertical="center" wrapText="1"/>
      <protection/>
    </xf>
    <xf numFmtId="0" fontId="58" fillId="0" borderId="13" xfId="52" applyFont="1" applyBorder="1" applyAlignment="1">
      <alignment horizontal="center" vertical="center" wrapText="1"/>
      <protection/>
    </xf>
    <xf numFmtId="10" fontId="59" fillId="0" borderId="13" xfId="55" applyNumberFormat="1" applyFont="1" applyBorder="1" applyAlignment="1">
      <alignment horizontal="center"/>
    </xf>
    <xf numFmtId="0" fontId="5" fillId="38" borderId="12" xfId="51" applyFont="1" applyFill="1" applyBorder="1" applyAlignment="1">
      <alignment horizontal="center" vertical="center" wrapText="1"/>
      <protection/>
    </xf>
    <xf numFmtId="0" fontId="5" fillId="38" borderId="20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 2" xfId="52"/>
    <cellStyle name="Normal_DAVIVIENDA MENSAJERO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showGridLines="0" tabSelected="1" zoomScale="90" zoomScaleNormal="90" zoomScalePageLayoutView="0" workbookViewId="0" topLeftCell="A1">
      <selection activeCell="E11" sqref="E11"/>
    </sheetView>
  </sheetViews>
  <sheetFormatPr defaultColWidth="10.00390625" defaultRowHeight="15"/>
  <cols>
    <col min="1" max="1" width="68.7109375" style="2" customWidth="1"/>
    <col min="2" max="2" width="14.421875" style="2" customWidth="1"/>
    <col min="3" max="3" width="18.57421875" style="2" hidden="1" customWidth="1"/>
    <col min="4" max="4" width="6.7109375" style="2" customWidth="1"/>
    <col min="5" max="5" width="14.140625" style="16" customWidth="1"/>
    <col min="6" max="6" width="17.140625" style="2" customWidth="1"/>
    <col min="7" max="7" width="12.421875" style="2" customWidth="1"/>
    <col min="8" max="8" width="18.7109375" style="2" customWidth="1"/>
    <col min="9" max="9" width="17.28125" style="2" customWidth="1"/>
    <col min="10" max="10" width="18.140625" style="2" customWidth="1"/>
    <col min="11" max="11" width="9.140625" style="2" customWidth="1"/>
    <col min="12" max="12" width="19.8515625" style="2" customWidth="1"/>
    <col min="13" max="13" width="17.140625" style="2" customWidth="1"/>
    <col min="14" max="14" width="17.8515625" style="2" customWidth="1"/>
    <col min="15" max="15" width="8.7109375" style="2" customWidth="1"/>
    <col min="16" max="16" width="15.00390625" style="2" customWidth="1"/>
    <col min="17" max="17" width="19.140625" style="2" customWidth="1"/>
    <col min="18" max="18" width="15.57421875" style="2" customWidth="1"/>
    <col min="19" max="19" width="23.8515625" style="2" customWidth="1"/>
    <col min="20" max="16384" width="10.00390625" style="2" customWidth="1"/>
  </cols>
  <sheetData>
    <row r="1" spans="1:19" ht="15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5" customHeight="1">
      <c r="A4" s="65" t="s">
        <v>53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5" customHeight="1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5" customHeight="1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8" ht="15" customHeight="1">
      <c r="A7" s="1"/>
      <c r="B7" s="1"/>
      <c r="C7" s="4"/>
      <c r="D7" s="1"/>
      <c r="E7" s="15"/>
      <c r="F7" s="3"/>
      <c r="G7" s="1"/>
      <c r="H7" s="1"/>
      <c r="I7" s="1"/>
      <c r="J7" s="3"/>
      <c r="K7" s="1"/>
      <c r="L7" s="1"/>
      <c r="M7" s="1"/>
      <c r="N7" s="3"/>
      <c r="O7" s="1"/>
      <c r="P7" s="1"/>
      <c r="Q7" s="3"/>
      <c r="R7" s="1"/>
    </row>
    <row r="8" spans="1:18" ht="15" customHeight="1" thickBot="1">
      <c r="A8" s="1"/>
      <c r="B8" s="1"/>
      <c r="C8" s="4"/>
      <c r="D8" s="1"/>
      <c r="E8" s="15"/>
      <c r="F8" s="3"/>
      <c r="G8" s="1"/>
      <c r="H8" s="1"/>
      <c r="I8" s="1"/>
      <c r="J8" s="3"/>
      <c r="K8" s="1"/>
      <c r="L8" s="1"/>
      <c r="M8" s="1"/>
      <c r="N8" s="3"/>
      <c r="O8" s="1"/>
      <c r="P8" s="1"/>
      <c r="Q8" s="3"/>
      <c r="R8" s="1"/>
    </row>
    <row r="9" spans="1:19" ht="37.5" customHeight="1" thickBot="1">
      <c r="A9" s="70" t="s">
        <v>3</v>
      </c>
      <c r="B9" s="72" t="s">
        <v>4</v>
      </c>
      <c r="C9" s="84" t="s">
        <v>42</v>
      </c>
      <c r="D9" s="70" t="s">
        <v>5</v>
      </c>
      <c r="E9" s="75" t="s">
        <v>65</v>
      </c>
      <c r="F9" s="76"/>
      <c r="G9" s="76"/>
      <c r="H9" s="77"/>
      <c r="I9" s="78" t="s">
        <v>20</v>
      </c>
      <c r="J9" s="79"/>
      <c r="K9" s="79"/>
      <c r="L9" s="80"/>
      <c r="M9" s="81" t="s">
        <v>54</v>
      </c>
      <c r="N9" s="82"/>
      <c r="O9" s="82"/>
      <c r="P9" s="83"/>
      <c r="Q9" s="68" t="s">
        <v>55</v>
      </c>
      <c r="R9" s="68"/>
      <c r="S9" s="69"/>
    </row>
    <row r="10" spans="1:19" ht="40.5" customHeight="1" thickBot="1">
      <c r="A10" s="71"/>
      <c r="B10" s="73"/>
      <c r="C10" s="85"/>
      <c r="D10" s="74"/>
      <c r="E10" s="18" t="s">
        <v>6</v>
      </c>
      <c r="F10" s="5" t="s">
        <v>18</v>
      </c>
      <c r="G10" s="6" t="s">
        <v>17</v>
      </c>
      <c r="H10" s="6" t="s">
        <v>23</v>
      </c>
      <c r="I10" s="12" t="s">
        <v>6</v>
      </c>
      <c r="J10" s="13" t="s">
        <v>18</v>
      </c>
      <c r="K10" s="14" t="s">
        <v>17</v>
      </c>
      <c r="L10" s="14" t="s">
        <v>21</v>
      </c>
      <c r="M10" s="7" t="s">
        <v>6</v>
      </c>
      <c r="N10" s="8" t="s">
        <v>18</v>
      </c>
      <c r="O10" s="9" t="s">
        <v>17</v>
      </c>
      <c r="P10" s="9" t="s">
        <v>22</v>
      </c>
      <c r="Q10" s="10" t="s">
        <v>18</v>
      </c>
      <c r="R10" s="11" t="s">
        <v>17</v>
      </c>
      <c r="S10" s="11" t="s">
        <v>56</v>
      </c>
    </row>
    <row r="11" spans="1:19" s="20" customFormat="1" ht="13.5">
      <c r="A11" s="17" t="s">
        <v>49</v>
      </c>
      <c r="B11" s="17" t="s">
        <v>7</v>
      </c>
      <c r="C11" s="33" t="s">
        <v>28</v>
      </c>
      <c r="D11" s="19">
        <v>1</v>
      </c>
      <c r="E11" s="58"/>
      <c r="F11" s="22">
        <f>+((E11/30)*24)+(E11*9)</f>
        <v>0</v>
      </c>
      <c r="G11" s="22">
        <f>+F11*0%</f>
        <v>0</v>
      </c>
      <c r="H11" s="23">
        <f>+F11+G11</f>
        <v>0</v>
      </c>
      <c r="I11" s="24">
        <f>+(E11*7%)+E11</f>
        <v>0</v>
      </c>
      <c r="J11" s="24">
        <f>+I11*12</f>
        <v>0</v>
      </c>
      <c r="K11" s="24">
        <f aca="true" t="shared" si="0" ref="K11:K48">+J11*0%</f>
        <v>0</v>
      </c>
      <c r="L11" s="25">
        <f>+J11+K11</f>
        <v>0</v>
      </c>
      <c r="M11" s="22">
        <f>+(I11*7%)+I11</f>
        <v>0</v>
      </c>
      <c r="N11" s="22">
        <f>+(M11*2)+((M11/30)*7)</f>
        <v>0</v>
      </c>
      <c r="O11" s="22">
        <f aca="true" t="shared" si="1" ref="O11:O48">+N11*0%</f>
        <v>0</v>
      </c>
      <c r="P11" s="23">
        <f>+N11+O11</f>
        <v>0</v>
      </c>
      <c r="Q11" s="26">
        <f>+H11+L11+P11</f>
        <v>0</v>
      </c>
      <c r="R11" s="26">
        <f>+G11+K11+O11</f>
        <v>0</v>
      </c>
      <c r="S11" s="27">
        <f>+Q11+R11</f>
        <v>0</v>
      </c>
    </row>
    <row r="12" spans="1:19" s="20" customFormat="1" ht="15.75" customHeight="1">
      <c r="A12" s="17" t="s">
        <v>25</v>
      </c>
      <c r="B12" s="17" t="s">
        <v>7</v>
      </c>
      <c r="C12" s="33" t="s">
        <v>28</v>
      </c>
      <c r="D12" s="19">
        <v>1</v>
      </c>
      <c r="E12" s="59"/>
      <c r="F12" s="22">
        <f aca="true" t="shared" si="2" ref="F12:F48">+((E12/30)*24)+(E12*9)</f>
        <v>0</v>
      </c>
      <c r="G12" s="22">
        <f aca="true" t="shared" si="3" ref="G12:G48">+F12*0%</f>
        <v>0</v>
      </c>
      <c r="H12" s="23">
        <f aca="true" t="shared" si="4" ref="H12:H48">+F12+G12</f>
        <v>0</v>
      </c>
      <c r="I12" s="24">
        <f aca="true" t="shared" si="5" ref="I12:I48">+(E12*7%)+E12</f>
        <v>0</v>
      </c>
      <c r="J12" s="24">
        <f aca="true" t="shared" si="6" ref="J12:J48">+I12*12</f>
        <v>0</v>
      </c>
      <c r="K12" s="24">
        <f t="shared" si="0"/>
        <v>0</v>
      </c>
      <c r="L12" s="25">
        <f aca="true" t="shared" si="7" ref="L12:L48">+J12+K12</f>
        <v>0</v>
      </c>
      <c r="M12" s="22">
        <f aca="true" t="shared" si="8" ref="M12:M48">+(I12*7%)+I12</f>
        <v>0</v>
      </c>
      <c r="N12" s="22">
        <f aca="true" t="shared" si="9" ref="N12:N48">+(M12*2)+((M12/30)*7)</f>
        <v>0</v>
      </c>
      <c r="O12" s="22">
        <f t="shared" si="1"/>
        <v>0</v>
      </c>
      <c r="P12" s="23">
        <f aca="true" t="shared" si="10" ref="P12:P48">+N12+O12</f>
        <v>0</v>
      </c>
      <c r="Q12" s="26">
        <f aca="true" t="shared" si="11" ref="Q12:Q48">+H12+L12+P12</f>
        <v>0</v>
      </c>
      <c r="R12" s="26">
        <f aca="true" t="shared" si="12" ref="R12:R48">+G12+K12+O12</f>
        <v>0</v>
      </c>
      <c r="S12" s="27">
        <f aca="true" t="shared" si="13" ref="S12:S48">+Q12+R12</f>
        <v>0</v>
      </c>
    </row>
    <row r="13" spans="1:19" s="20" customFormat="1" ht="15.75" customHeight="1">
      <c r="A13" s="17" t="s">
        <v>25</v>
      </c>
      <c r="B13" s="17" t="s">
        <v>7</v>
      </c>
      <c r="C13" s="33" t="s">
        <v>28</v>
      </c>
      <c r="D13" s="19">
        <v>1</v>
      </c>
      <c r="E13" s="59"/>
      <c r="F13" s="22">
        <f t="shared" si="2"/>
        <v>0</v>
      </c>
      <c r="G13" s="22">
        <f t="shared" si="3"/>
        <v>0</v>
      </c>
      <c r="H13" s="23">
        <f t="shared" si="4"/>
        <v>0</v>
      </c>
      <c r="I13" s="24">
        <f t="shared" si="5"/>
        <v>0</v>
      </c>
      <c r="J13" s="24">
        <f t="shared" si="6"/>
        <v>0</v>
      </c>
      <c r="K13" s="24">
        <f t="shared" si="0"/>
        <v>0</v>
      </c>
      <c r="L13" s="25">
        <f t="shared" si="7"/>
        <v>0</v>
      </c>
      <c r="M13" s="22">
        <f t="shared" si="8"/>
        <v>0</v>
      </c>
      <c r="N13" s="22">
        <f t="shared" si="9"/>
        <v>0</v>
      </c>
      <c r="O13" s="22">
        <f t="shared" si="1"/>
        <v>0</v>
      </c>
      <c r="P13" s="23">
        <f t="shared" si="10"/>
        <v>0</v>
      </c>
      <c r="Q13" s="26">
        <f t="shared" si="11"/>
        <v>0</v>
      </c>
      <c r="R13" s="26">
        <f t="shared" si="12"/>
        <v>0</v>
      </c>
      <c r="S13" s="27">
        <f t="shared" si="13"/>
        <v>0</v>
      </c>
    </row>
    <row r="14" spans="1:19" s="20" customFormat="1" ht="15.75" customHeight="1">
      <c r="A14" s="17" t="s">
        <v>25</v>
      </c>
      <c r="B14" s="17" t="s">
        <v>7</v>
      </c>
      <c r="C14" s="33" t="s">
        <v>28</v>
      </c>
      <c r="D14" s="19">
        <v>1</v>
      </c>
      <c r="E14" s="59"/>
      <c r="F14" s="22">
        <f t="shared" si="2"/>
        <v>0</v>
      </c>
      <c r="G14" s="22">
        <f t="shared" si="3"/>
        <v>0</v>
      </c>
      <c r="H14" s="23">
        <f t="shared" si="4"/>
        <v>0</v>
      </c>
      <c r="I14" s="24">
        <f t="shared" si="5"/>
        <v>0</v>
      </c>
      <c r="J14" s="24">
        <f t="shared" si="6"/>
        <v>0</v>
      </c>
      <c r="K14" s="24">
        <f t="shared" si="0"/>
        <v>0</v>
      </c>
      <c r="L14" s="25">
        <f t="shared" si="7"/>
        <v>0</v>
      </c>
      <c r="M14" s="22">
        <f t="shared" si="8"/>
        <v>0</v>
      </c>
      <c r="N14" s="22">
        <f t="shared" si="9"/>
        <v>0</v>
      </c>
      <c r="O14" s="22">
        <f t="shared" si="1"/>
        <v>0</v>
      </c>
      <c r="P14" s="23">
        <f t="shared" si="10"/>
        <v>0</v>
      </c>
      <c r="Q14" s="26">
        <f t="shared" si="11"/>
        <v>0</v>
      </c>
      <c r="R14" s="26">
        <f t="shared" si="12"/>
        <v>0</v>
      </c>
      <c r="S14" s="27">
        <f t="shared" si="13"/>
        <v>0</v>
      </c>
    </row>
    <row r="15" spans="1:19" s="20" customFormat="1" ht="13.5">
      <c r="A15" s="17" t="s">
        <v>27</v>
      </c>
      <c r="B15" s="17" t="s">
        <v>39</v>
      </c>
      <c r="C15" s="34" t="str">
        <f>+B15</f>
        <v>Quibdo</v>
      </c>
      <c r="D15" s="19">
        <v>1</v>
      </c>
      <c r="E15" s="59"/>
      <c r="F15" s="22">
        <f t="shared" si="2"/>
        <v>0</v>
      </c>
      <c r="G15" s="22">
        <f t="shared" si="3"/>
        <v>0</v>
      </c>
      <c r="H15" s="23">
        <f t="shared" si="4"/>
        <v>0</v>
      </c>
      <c r="I15" s="24">
        <f t="shared" si="5"/>
        <v>0</v>
      </c>
      <c r="J15" s="24">
        <f t="shared" si="6"/>
        <v>0</v>
      </c>
      <c r="K15" s="24">
        <f t="shared" si="0"/>
        <v>0</v>
      </c>
      <c r="L15" s="25">
        <f t="shared" si="7"/>
        <v>0</v>
      </c>
      <c r="M15" s="22">
        <f t="shared" si="8"/>
        <v>0</v>
      </c>
      <c r="N15" s="22">
        <f t="shared" si="9"/>
        <v>0</v>
      </c>
      <c r="O15" s="22">
        <f t="shared" si="1"/>
        <v>0</v>
      </c>
      <c r="P15" s="23">
        <f t="shared" si="10"/>
        <v>0</v>
      </c>
      <c r="Q15" s="26">
        <f t="shared" si="11"/>
        <v>0</v>
      </c>
      <c r="R15" s="26">
        <f t="shared" si="12"/>
        <v>0</v>
      </c>
      <c r="S15" s="27">
        <f t="shared" si="13"/>
        <v>0</v>
      </c>
    </row>
    <row r="16" spans="1:19" s="20" customFormat="1" ht="13.5">
      <c r="A16" s="17" t="s">
        <v>27</v>
      </c>
      <c r="B16" s="17" t="s">
        <v>48</v>
      </c>
      <c r="C16" s="34" t="str">
        <f>+B16</f>
        <v>Monteria</v>
      </c>
      <c r="D16" s="19">
        <v>1</v>
      </c>
      <c r="E16" s="59"/>
      <c r="F16" s="22">
        <f t="shared" si="2"/>
        <v>0</v>
      </c>
      <c r="G16" s="22">
        <f t="shared" si="3"/>
        <v>0</v>
      </c>
      <c r="H16" s="23">
        <f t="shared" si="4"/>
        <v>0</v>
      </c>
      <c r="I16" s="24">
        <f t="shared" si="5"/>
        <v>0</v>
      </c>
      <c r="J16" s="24">
        <f t="shared" si="6"/>
        <v>0</v>
      </c>
      <c r="K16" s="24">
        <f t="shared" si="0"/>
        <v>0</v>
      </c>
      <c r="L16" s="25">
        <f t="shared" si="7"/>
        <v>0</v>
      </c>
      <c r="M16" s="22">
        <f t="shared" si="8"/>
        <v>0</v>
      </c>
      <c r="N16" s="22">
        <f t="shared" si="9"/>
        <v>0</v>
      </c>
      <c r="O16" s="22">
        <f t="shared" si="1"/>
        <v>0</v>
      </c>
      <c r="P16" s="23">
        <f t="shared" si="10"/>
        <v>0</v>
      </c>
      <c r="Q16" s="26">
        <f t="shared" si="11"/>
        <v>0</v>
      </c>
      <c r="R16" s="26">
        <f t="shared" si="12"/>
        <v>0</v>
      </c>
      <c r="S16" s="27">
        <f t="shared" si="13"/>
        <v>0</v>
      </c>
    </row>
    <row r="17" spans="1:19" s="20" customFormat="1" ht="13.5">
      <c r="A17" s="17" t="s">
        <v>27</v>
      </c>
      <c r="B17" s="17" t="s">
        <v>40</v>
      </c>
      <c r="C17" s="34" t="str">
        <f>+B17</f>
        <v>Popayan</v>
      </c>
      <c r="D17" s="19">
        <v>1</v>
      </c>
      <c r="E17" s="59"/>
      <c r="F17" s="22">
        <f t="shared" si="2"/>
        <v>0</v>
      </c>
      <c r="G17" s="22">
        <f t="shared" si="3"/>
        <v>0</v>
      </c>
      <c r="H17" s="23">
        <f t="shared" si="4"/>
        <v>0</v>
      </c>
      <c r="I17" s="24">
        <f t="shared" si="5"/>
        <v>0</v>
      </c>
      <c r="J17" s="24">
        <f t="shared" si="6"/>
        <v>0</v>
      </c>
      <c r="K17" s="24">
        <f t="shared" si="0"/>
        <v>0</v>
      </c>
      <c r="L17" s="25">
        <f t="shared" si="7"/>
        <v>0</v>
      </c>
      <c r="M17" s="22">
        <f t="shared" si="8"/>
        <v>0</v>
      </c>
      <c r="N17" s="22">
        <f t="shared" si="9"/>
        <v>0</v>
      </c>
      <c r="O17" s="22">
        <f t="shared" si="1"/>
        <v>0</v>
      </c>
      <c r="P17" s="23">
        <f t="shared" si="10"/>
        <v>0</v>
      </c>
      <c r="Q17" s="26">
        <f t="shared" si="11"/>
        <v>0</v>
      </c>
      <c r="R17" s="26">
        <f t="shared" si="12"/>
        <v>0</v>
      </c>
      <c r="S17" s="27">
        <f t="shared" si="13"/>
        <v>0</v>
      </c>
    </row>
    <row r="18" spans="1:19" s="20" customFormat="1" ht="13.5">
      <c r="A18" s="17" t="s">
        <v>27</v>
      </c>
      <c r="B18" s="17" t="s">
        <v>41</v>
      </c>
      <c r="C18" s="34" t="str">
        <f>+B18</f>
        <v>Riohacha</v>
      </c>
      <c r="D18" s="19">
        <v>1</v>
      </c>
      <c r="E18" s="59"/>
      <c r="F18" s="22">
        <f t="shared" si="2"/>
        <v>0</v>
      </c>
      <c r="G18" s="22">
        <f t="shared" si="3"/>
        <v>0</v>
      </c>
      <c r="H18" s="23">
        <f t="shared" si="4"/>
        <v>0</v>
      </c>
      <c r="I18" s="24">
        <f t="shared" si="5"/>
        <v>0</v>
      </c>
      <c r="J18" s="24">
        <f t="shared" si="6"/>
        <v>0</v>
      </c>
      <c r="K18" s="24">
        <f t="shared" si="0"/>
        <v>0</v>
      </c>
      <c r="L18" s="25">
        <f t="shared" si="7"/>
        <v>0</v>
      </c>
      <c r="M18" s="22">
        <f t="shared" si="8"/>
        <v>0</v>
      </c>
      <c r="N18" s="22">
        <f t="shared" si="9"/>
        <v>0</v>
      </c>
      <c r="O18" s="22">
        <f t="shared" si="1"/>
        <v>0</v>
      </c>
      <c r="P18" s="23">
        <f t="shared" si="10"/>
        <v>0</v>
      </c>
      <c r="Q18" s="26">
        <f t="shared" si="11"/>
        <v>0</v>
      </c>
      <c r="R18" s="26">
        <f t="shared" si="12"/>
        <v>0</v>
      </c>
      <c r="S18" s="27">
        <f t="shared" si="13"/>
        <v>0</v>
      </c>
    </row>
    <row r="19" spans="1:19" s="20" customFormat="1" ht="13.5">
      <c r="A19" s="17" t="s">
        <v>27</v>
      </c>
      <c r="B19" s="17" t="s">
        <v>15</v>
      </c>
      <c r="C19" s="34" t="str">
        <f>+B19</f>
        <v>Sincelejo</v>
      </c>
      <c r="D19" s="19">
        <v>1</v>
      </c>
      <c r="E19" s="59"/>
      <c r="F19" s="22">
        <f t="shared" si="2"/>
        <v>0</v>
      </c>
      <c r="G19" s="22">
        <f t="shared" si="3"/>
        <v>0</v>
      </c>
      <c r="H19" s="23">
        <f t="shared" si="4"/>
        <v>0</v>
      </c>
      <c r="I19" s="24">
        <f t="shared" si="5"/>
        <v>0</v>
      </c>
      <c r="J19" s="24">
        <f t="shared" si="6"/>
        <v>0</v>
      </c>
      <c r="K19" s="24">
        <f t="shared" si="0"/>
        <v>0</v>
      </c>
      <c r="L19" s="25">
        <f t="shared" si="7"/>
        <v>0</v>
      </c>
      <c r="M19" s="22">
        <f t="shared" si="8"/>
        <v>0</v>
      </c>
      <c r="N19" s="22">
        <f t="shared" si="9"/>
        <v>0</v>
      </c>
      <c r="O19" s="22">
        <f t="shared" si="1"/>
        <v>0</v>
      </c>
      <c r="P19" s="23">
        <f t="shared" si="10"/>
        <v>0</v>
      </c>
      <c r="Q19" s="26">
        <f t="shared" si="11"/>
        <v>0</v>
      </c>
      <c r="R19" s="26">
        <f t="shared" si="12"/>
        <v>0</v>
      </c>
      <c r="S19" s="27">
        <f t="shared" si="13"/>
        <v>0</v>
      </c>
    </row>
    <row r="20" spans="1:19" s="20" customFormat="1" ht="13.5">
      <c r="A20" s="17" t="s">
        <v>24</v>
      </c>
      <c r="B20" s="17" t="s">
        <v>7</v>
      </c>
      <c r="C20" s="33" t="s">
        <v>28</v>
      </c>
      <c r="D20" s="19">
        <v>1</v>
      </c>
      <c r="E20" s="58"/>
      <c r="F20" s="22">
        <f t="shared" si="2"/>
        <v>0</v>
      </c>
      <c r="G20" s="22">
        <f t="shared" si="3"/>
        <v>0</v>
      </c>
      <c r="H20" s="23">
        <f t="shared" si="4"/>
        <v>0</v>
      </c>
      <c r="I20" s="24">
        <f t="shared" si="5"/>
        <v>0</v>
      </c>
      <c r="J20" s="24">
        <f t="shared" si="6"/>
        <v>0</v>
      </c>
      <c r="K20" s="24">
        <f t="shared" si="0"/>
        <v>0</v>
      </c>
      <c r="L20" s="25">
        <f t="shared" si="7"/>
        <v>0</v>
      </c>
      <c r="M20" s="22">
        <f t="shared" si="8"/>
        <v>0</v>
      </c>
      <c r="N20" s="22">
        <f t="shared" si="9"/>
        <v>0</v>
      </c>
      <c r="O20" s="22">
        <f t="shared" si="1"/>
        <v>0</v>
      </c>
      <c r="P20" s="23">
        <f t="shared" si="10"/>
        <v>0</v>
      </c>
      <c r="Q20" s="26">
        <f t="shared" si="11"/>
        <v>0</v>
      </c>
      <c r="R20" s="26">
        <f t="shared" si="12"/>
        <v>0</v>
      </c>
      <c r="S20" s="27">
        <f t="shared" si="13"/>
        <v>0</v>
      </c>
    </row>
    <row r="21" spans="1:19" s="20" customFormat="1" ht="13.5">
      <c r="A21" s="17" t="s">
        <v>24</v>
      </c>
      <c r="B21" s="17" t="s">
        <v>7</v>
      </c>
      <c r="C21" s="33" t="s">
        <v>28</v>
      </c>
      <c r="D21" s="19">
        <v>1</v>
      </c>
      <c r="E21" s="58"/>
      <c r="F21" s="22">
        <f t="shared" si="2"/>
        <v>0</v>
      </c>
      <c r="G21" s="22">
        <f t="shared" si="3"/>
        <v>0</v>
      </c>
      <c r="H21" s="23">
        <f t="shared" si="4"/>
        <v>0</v>
      </c>
      <c r="I21" s="24">
        <f t="shared" si="5"/>
        <v>0</v>
      </c>
      <c r="J21" s="24">
        <f t="shared" si="6"/>
        <v>0</v>
      </c>
      <c r="K21" s="24">
        <f t="shared" si="0"/>
        <v>0</v>
      </c>
      <c r="L21" s="25">
        <f t="shared" si="7"/>
        <v>0</v>
      </c>
      <c r="M21" s="22">
        <f t="shared" si="8"/>
        <v>0</v>
      </c>
      <c r="N21" s="22">
        <f t="shared" si="9"/>
        <v>0</v>
      </c>
      <c r="O21" s="22">
        <f t="shared" si="1"/>
        <v>0</v>
      </c>
      <c r="P21" s="23">
        <f t="shared" si="10"/>
        <v>0</v>
      </c>
      <c r="Q21" s="26">
        <f t="shared" si="11"/>
        <v>0</v>
      </c>
      <c r="R21" s="26">
        <f t="shared" si="12"/>
        <v>0</v>
      </c>
      <c r="S21" s="27">
        <f t="shared" si="13"/>
        <v>0</v>
      </c>
    </row>
    <row r="22" spans="1:19" s="20" customFormat="1" ht="13.5">
      <c r="A22" s="17" t="s">
        <v>24</v>
      </c>
      <c r="B22" s="17" t="s">
        <v>7</v>
      </c>
      <c r="C22" s="33" t="s">
        <v>28</v>
      </c>
      <c r="D22" s="19">
        <v>1</v>
      </c>
      <c r="E22" s="58"/>
      <c r="F22" s="22">
        <f t="shared" si="2"/>
        <v>0</v>
      </c>
      <c r="G22" s="22">
        <f t="shared" si="3"/>
        <v>0</v>
      </c>
      <c r="H22" s="23">
        <f t="shared" si="4"/>
        <v>0</v>
      </c>
      <c r="I22" s="24">
        <f t="shared" si="5"/>
        <v>0</v>
      </c>
      <c r="J22" s="24">
        <f t="shared" si="6"/>
        <v>0</v>
      </c>
      <c r="K22" s="24">
        <f t="shared" si="0"/>
        <v>0</v>
      </c>
      <c r="L22" s="25">
        <f t="shared" si="7"/>
        <v>0</v>
      </c>
      <c r="M22" s="22">
        <f t="shared" si="8"/>
        <v>0</v>
      </c>
      <c r="N22" s="22">
        <f t="shared" si="9"/>
        <v>0</v>
      </c>
      <c r="O22" s="22">
        <f t="shared" si="1"/>
        <v>0</v>
      </c>
      <c r="P22" s="23">
        <f t="shared" si="10"/>
        <v>0</v>
      </c>
      <c r="Q22" s="26">
        <f t="shared" si="11"/>
        <v>0</v>
      </c>
      <c r="R22" s="26">
        <f t="shared" si="12"/>
        <v>0</v>
      </c>
      <c r="S22" s="27">
        <f t="shared" si="13"/>
        <v>0</v>
      </c>
    </row>
    <row r="23" spans="1:19" s="20" customFormat="1" ht="13.5">
      <c r="A23" s="17" t="s">
        <v>24</v>
      </c>
      <c r="B23" s="17" t="s">
        <v>7</v>
      </c>
      <c r="C23" s="33" t="s">
        <v>46</v>
      </c>
      <c r="D23" s="19">
        <v>1</v>
      </c>
      <c r="E23" s="58"/>
      <c r="F23" s="22">
        <f t="shared" si="2"/>
        <v>0</v>
      </c>
      <c r="G23" s="22">
        <f t="shared" si="3"/>
        <v>0</v>
      </c>
      <c r="H23" s="23">
        <f t="shared" si="4"/>
        <v>0</v>
      </c>
      <c r="I23" s="24">
        <f t="shared" si="5"/>
        <v>0</v>
      </c>
      <c r="J23" s="24">
        <f t="shared" si="6"/>
        <v>0</v>
      </c>
      <c r="K23" s="24">
        <f t="shared" si="0"/>
        <v>0</v>
      </c>
      <c r="L23" s="25">
        <f t="shared" si="7"/>
        <v>0</v>
      </c>
      <c r="M23" s="22">
        <f t="shared" si="8"/>
        <v>0</v>
      </c>
      <c r="N23" s="22">
        <f t="shared" si="9"/>
        <v>0</v>
      </c>
      <c r="O23" s="22">
        <f t="shared" si="1"/>
        <v>0</v>
      </c>
      <c r="P23" s="23">
        <f t="shared" si="10"/>
        <v>0</v>
      </c>
      <c r="Q23" s="26">
        <f t="shared" si="11"/>
        <v>0</v>
      </c>
      <c r="R23" s="26">
        <f t="shared" si="12"/>
        <v>0</v>
      </c>
      <c r="S23" s="27">
        <f t="shared" si="13"/>
        <v>0</v>
      </c>
    </row>
    <row r="24" spans="1:19" s="20" customFormat="1" ht="13.5">
      <c r="A24" s="17" t="s">
        <v>24</v>
      </c>
      <c r="B24" s="17" t="s">
        <v>7</v>
      </c>
      <c r="C24" s="33" t="s">
        <v>46</v>
      </c>
      <c r="D24" s="19">
        <v>1</v>
      </c>
      <c r="E24" s="58"/>
      <c r="F24" s="22">
        <f t="shared" si="2"/>
        <v>0</v>
      </c>
      <c r="G24" s="22">
        <f t="shared" si="3"/>
        <v>0</v>
      </c>
      <c r="H24" s="23">
        <f t="shared" si="4"/>
        <v>0</v>
      </c>
      <c r="I24" s="24">
        <f t="shared" si="5"/>
        <v>0</v>
      </c>
      <c r="J24" s="24">
        <f t="shared" si="6"/>
        <v>0</v>
      </c>
      <c r="K24" s="24">
        <f t="shared" si="0"/>
        <v>0</v>
      </c>
      <c r="L24" s="25">
        <f t="shared" si="7"/>
        <v>0</v>
      </c>
      <c r="M24" s="22">
        <f t="shared" si="8"/>
        <v>0</v>
      </c>
      <c r="N24" s="22">
        <f t="shared" si="9"/>
        <v>0</v>
      </c>
      <c r="O24" s="22">
        <f t="shared" si="1"/>
        <v>0</v>
      </c>
      <c r="P24" s="23">
        <f t="shared" si="10"/>
        <v>0</v>
      </c>
      <c r="Q24" s="26">
        <f t="shared" si="11"/>
        <v>0</v>
      </c>
      <c r="R24" s="26">
        <f t="shared" si="12"/>
        <v>0</v>
      </c>
      <c r="S24" s="27">
        <f t="shared" si="13"/>
        <v>0</v>
      </c>
    </row>
    <row r="25" spans="1:19" s="20" customFormat="1" ht="13.5">
      <c r="A25" s="17" t="s">
        <v>24</v>
      </c>
      <c r="B25" s="17" t="s">
        <v>7</v>
      </c>
      <c r="C25" s="33" t="s">
        <v>29</v>
      </c>
      <c r="D25" s="19">
        <v>1</v>
      </c>
      <c r="E25" s="58"/>
      <c r="F25" s="22">
        <f t="shared" si="2"/>
        <v>0</v>
      </c>
      <c r="G25" s="22">
        <f t="shared" si="3"/>
        <v>0</v>
      </c>
      <c r="H25" s="23">
        <f t="shared" si="4"/>
        <v>0</v>
      </c>
      <c r="I25" s="24">
        <f t="shared" si="5"/>
        <v>0</v>
      </c>
      <c r="J25" s="24">
        <f t="shared" si="6"/>
        <v>0</v>
      </c>
      <c r="K25" s="24">
        <f t="shared" si="0"/>
        <v>0</v>
      </c>
      <c r="L25" s="25">
        <f t="shared" si="7"/>
        <v>0</v>
      </c>
      <c r="M25" s="22">
        <f t="shared" si="8"/>
        <v>0</v>
      </c>
      <c r="N25" s="22">
        <f t="shared" si="9"/>
        <v>0</v>
      </c>
      <c r="O25" s="22">
        <f t="shared" si="1"/>
        <v>0</v>
      </c>
      <c r="P25" s="23">
        <f t="shared" si="10"/>
        <v>0</v>
      </c>
      <c r="Q25" s="26">
        <f t="shared" si="11"/>
        <v>0</v>
      </c>
      <c r="R25" s="26">
        <f t="shared" si="12"/>
        <v>0</v>
      </c>
      <c r="S25" s="27">
        <f t="shared" si="13"/>
        <v>0</v>
      </c>
    </row>
    <row r="26" spans="1:19" s="20" customFormat="1" ht="13.5">
      <c r="A26" s="17" t="s">
        <v>24</v>
      </c>
      <c r="B26" s="17" t="s">
        <v>7</v>
      </c>
      <c r="C26" s="33" t="s">
        <v>28</v>
      </c>
      <c r="D26" s="19">
        <v>1</v>
      </c>
      <c r="E26" s="58"/>
      <c r="F26" s="22">
        <f t="shared" si="2"/>
        <v>0</v>
      </c>
      <c r="G26" s="22">
        <f t="shared" si="3"/>
        <v>0</v>
      </c>
      <c r="H26" s="23">
        <f t="shared" si="4"/>
        <v>0</v>
      </c>
      <c r="I26" s="24">
        <f t="shared" si="5"/>
        <v>0</v>
      </c>
      <c r="J26" s="24">
        <f t="shared" si="6"/>
        <v>0</v>
      </c>
      <c r="K26" s="24">
        <f t="shared" si="0"/>
        <v>0</v>
      </c>
      <c r="L26" s="25">
        <f t="shared" si="7"/>
        <v>0</v>
      </c>
      <c r="M26" s="22">
        <f t="shared" si="8"/>
        <v>0</v>
      </c>
      <c r="N26" s="22">
        <f t="shared" si="9"/>
        <v>0</v>
      </c>
      <c r="O26" s="22">
        <f t="shared" si="1"/>
        <v>0</v>
      </c>
      <c r="P26" s="23">
        <f t="shared" si="10"/>
        <v>0</v>
      </c>
      <c r="Q26" s="26">
        <f t="shared" si="11"/>
        <v>0</v>
      </c>
      <c r="R26" s="26">
        <f t="shared" si="12"/>
        <v>0</v>
      </c>
      <c r="S26" s="27">
        <f t="shared" si="13"/>
        <v>0</v>
      </c>
    </row>
    <row r="27" spans="1:19" s="20" customFormat="1" ht="13.5">
      <c r="A27" s="17" t="s">
        <v>24</v>
      </c>
      <c r="B27" s="17" t="s">
        <v>7</v>
      </c>
      <c r="C27" s="33" t="s">
        <v>28</v>
      </c>
      <c r="D27" s="19">
        <v>1</v>
      </c>
      <c r="E27" s="58"/>
      <c r="F27" s="22">
        <f t="shared" si="2"/>
        <v>0</v>
      </c>
      <c r="G27" s="22">
        <f t="shared" si="3"/>
        <v>0</v>
      </c>
      <c r="H27" s="23">
        <f t="shared" si="4"/>
        <v>0</v>
      </c>
      <c r="I27" s="24">
        <f t="shared" si="5"/>
        <v>0</v>
      </c>
      <c r="J27" s="24">
        <f t="shared" si="6"/>
        <v>0</v>
      </c>
      <c r="K27" s="24">
        <f t="shared" si="0"/>
        <v>0</v>
      </c>
      <c r="L27" s="25">
        <f t="shared" si="7"/>
        <v>0</v>
      </c>
      <c r="M27" s="22">
        <f t="shared" si="8"/>
        <v>0</v>
      </c>
      <c r="N27" s="22">
        <f t="shared" si="9"/>
        <v>0</v>
      </c>
      <c r="O27" s="22">
        <f t="shared" si="1"/>
        <v>0</v>
      </c>
      <c r="P27" s="23">
        <f t="shared" si="10"/>
        <v>0</v>
      </c>
      <c r="Q27" s="26">
        <f t="shared" si="11"/>
        <v>0</v>
      </c>
      <c r="R27" s="26">
        <f t="shared" si="12"/>
        <v>0</v>
      </c>
      <c r="S27" s="27">
        <f t="shared" si="13"/>
        <v>0</v>
      </c>
    </row>
    <row r="28" spans="1:19" s="20" customFormat="1" ht="13.5">
      <c r="A28" s="17" t="s">
        <v>24</v>
      </c>
      <c r="B28" s="17" t="s">
        <v>7</v>
      </c>
      <c r="C28" s="33" t="s">
        <v>30</v>
      </c>
      <c r="D28" s="19">
        <v>1</v>
      </c>
      <c r="E28" s="58"/>
      <c r="F28" s="22">
        <f t="shared" si="2"/>
        <v>0</v>
      </c>
      <c r="G28" s="22">
        <f t="shared" si="3"/>
        <v>0</v>
      </c>
      <c r="H28" s="23">
        <f t="shared" si="4"/>
        <v>0</v>
      </c>
      <c r="I28" s="24">
        <f t="shared" si="5"/>
        <v>0</v>
      </c>
      <c r="J28" s="24">
        <f t="shared" si="6"/>
        <v>0</v>
      </c>
      <c r="K28" s="24">
        <f t="shared" si="0"/>
        <v>0</v>
      </c>
      <c r="L28" s="25">
        <f t="shared" si="7"/>
        <v>0</v>
      </c>
      <c r="M28" s="22">
        <f t="shared" si="8"/>
        <v>0</v>
      </c>
      <c r="N28" s="22">
        <f t="shared" si="9"/>
        <v>0</v>
      </c>
      <c r="O28" s="22">
        <f t="shared" si="1"/>
        <v>0</v>
      </c>
      <c r="P28" s="23">
        <f t="shared" si="10"/>
        <v>0</v>
      </c>
      <c r="Q28" s="26">
        <f t="shared" si="11"/>
        <v>0</v>
      </c>
      <c r="R28" s="26">
        <f t="shared" si="12"/>
        <v>0</v>
      </c>
      <c r="S28" s="27">
        <f t="shared" si="13"/>
        <v>0</v>
      </c>
    </row>
    <row r="29" spans="1:19" s="20" customFormat="1" ht="13.5">
      <c r="A29" s="17" t="s">
        <v>24</v>
      </c>
      <c r="B29" s="17" t="s">
        <v>7</v>
      </c>
      <c r="C29" s="33" t="s">
        <v>30</v>
      </c>
      <c r="D29" s="19">
        <v>1</v>
      </c>
      <c r="E29" s="58"/>
      <c r="F29" s="22">
        <f t="shared" si="2"/>
        <v>0</v>
      </c>
      <c r="G29" s="22">
        <f t="shared" si="3"/>
        <v>0</v>
      </c>
      <c r="H29" s="23">
        <f t="shared" si="4"/>
        <v>0</v>
      </c>
      <c r="I29" s="24">
        <f t="shared" si="5"/>
        <v>0</v>
      </c>
      <c r="J29" s="24">
        <f t="shared" si="6"/>
        <v>0</v>
      </c>
      <c r="K29" s="24">
        <f t="shared" si="0"/>
        <v>0</v>
      </c>
      <c r="L29" s="25">
        <f t="shared" si="7"/>
        <v>0</v>
      </c>
      <c r="M29" s="22">
        <f t="shared" si="8"/>
        <v>0</v>
      </c>
      <c r="N29" s="22">
        <f t="shared" si="9"/>
        <v>0</v>
      </c>
      <c r="O29" s="22">
        <f t="shared" si="1"/>
        <v>0</v>
      </c>
      <c r="P29" s="23">
        <f t="shared" si="10"/>
        <v>0</v>
      </c>
      <c r="Q29" s="26">
        <f t="shared" si="11"/>
        <v>0</v>
      </c>
      <c r="R29" s="26">
        <f t="shared" si="12"/>
        <v>0</v>
      </c>
      <c r="S29" s="27">
        <f t="shared" si="13"/>
        <v>0</v>
      </c>
    </row>
    <row r="30" spans="1:19" s="20" customFormat="1" ht="13.5">
      <c r="A30" s="17" t="s">
        <v>24</v>
      </c>
      <c r="B30" s="17" t="s">
        <v>7</v>
      </c>
      <c r="C30" s="33" t="s">
        <v>28</v>
      </c>
      <c r="D30" s="19">
        <v>1</v>
      </c>
      <c r="E30" s="58"/>
      <c r="F30" s="22">
        <f t="shared" si="2"/>
        <v>0</v>
      </c>
      <c r="G30" s="22">
        <f t="shared" si="3"/>
        <v>0</v>
      </c>
      <c r="H30" s="23">
        <f t="shared" si="4"/>
        <v>0</v>
      </c>
      <c r="I30" s="24">
        <f t="shared" si="5"/>
        <v>0</v>
      </c>
      <c r="J30" s="24">
        <f t="shared" si="6"/>
        <v>0</v>
      </c>
      <c r="K30" s="24">
        <f t="shared" si="0"/>
        <v>0</v>
      </c>
      <c r="L30" s="25">
        <f t="shared" si="7"/>
        <v>0</v>
      </c>
      <c r="M30" s="22">
        <f t="shared" si="8"/>
        <v>0</v>
      </c>
      <c r="N30" s="22">
        <f t="shared" si="9"/>
        <v>0</v>
      </c>
      <c r="O30" s="22">
        <f t="shared" si="1"/>
        <v>0</v>
      </c>
      <c r="P30" s="23">
        <f t="shared" si="10"/>
        <v>0</v>
      </c>
      <c r="Q30" s="26">
        <f t="shared" si="11"/>
        <v>0</v>
      </c>
      <c r="R30" s="26">
        <f t="shared" si="12"/>
        <v>0</v>
      </c>
      <c r="S30" s="27">
        <f t="shared" si="13"/>
        <v>0</v>
      </c>
    </row>
    <row r="31" spans="1:19" s="20" customFormat="1" ht="13.5">
      <c r="A31" s="17" t="s">
        <v>24</v>
      </c>
      <c r="B31" s="17" t="s">
        <v>7</v>
      </c>
      <c r="C31" s="33" t="s">
        <v>28</v>
      </c>
      <c r="D31" s="19">
        <v>1</v>
      </c>
      <c r="E31" s="58"/>
      <c r="F31" s="22">
        <f t="shared" si="2"/>
        <v>0</v>
      </c>
      <c r="G31" s="22">
        <f t="shared" si="3"/>
        <v>0</v>
      </c>
      <c r="H31" s="23">
        <f t="shared" si="4"/>
        <v>0</v>
      </c>
      <c r="I31" s="24">
        <f t="shared" si="5"/>
        <v>0</v>
      </c>
      <c r="J31" s="24">
        <f t="shared" si="6"/>
        <v>0</v>
      </c>
      <c r="K31" s="24">
        <f t="shared" si="0"/>
        <v>0</v>
      </c>
      <c r="L31" s="25">
        <f t="shared" si="7"/>
        <v>0</v>
      </c>
      <c r="M31" s="22">
        <f t="shared" si="8"/>
        <v>0</v>
      </c>
      <c r="N31" s="22">
        <f t="shared" si="9"/>
        <v>0</v>
      </c>
      <c r="O31" s="22">
        <f t="shared" si="1"/>
        <v>0</v>
      </c>
      <c r="P31" s="23">
        <f t="shared" si="10"/>
        <v>0</v>
      </c>
      <c r="Q31" s="26">
        <f t="shared" si="11"/>
        <v>0</v>
      </c>
      <c r="R31" s="26">
        <f t="shared" si="12"/>
        <v>0</v>
      </c>
      <c r="S31" s="27">
        <f t="shared" si="13"/>
        <v>0</v>
      </c>
    </row>
    <row r="32" spans="1:19" s="20" customFormat="1" ht="13.5">
      <c r="A32" s="17" t="s">
        <v>24</v>
      </c>
      <c r="B32" s="17" t="s">
        <v>31</v>
      </c>
      <c r="C32" s="34" t="s">
        <v>8</v>
      </c>
      <c r="D32" s="19">
        <v>1</v>
      </c>
      <c r="E32" s="58"/>
      <c r="F32" s="22">
        <f t="shared" si="2"/>
        <v>0</v>
      </c>
      <c r="G32" s="22">
        <f t="shared" si="3"/>
        <v>0</v>
      </c>
      <c r="H32" s="23">
        <f t="shared" si="4"/>
        <v>0</v>
      </c>
      <c r="I32" s="24">
        <f t="shared" si="5"/>
        <v>0</v>
      </c>
      <c r="J32" s="24">
        <f t="shared" si="6"/>
        <v>0</v>
      </c>
      <c r="K32" s="24">
        <f t="shared" si="0"/>
        <v>0</v>
      </c>
      <c r="L32" s="25">
        <f t="shared" si="7"/>
        <v>0</v>
      </c>
      <c r="M32" s="22">
        <f t="shared" si="8"/>
        <v>0</v>
      </c>
      <c r="N32" s="22">
        <f t="shared" si="9"/>
        <v>0</v>
      </c>
      <c r="O32" s="22">
        <f t="shared" si="1"/>
        <v>0</v>
      </c>
      <c r="P32" s="23">
        <f t="shared" si="10"/>
        <v>0</v>
      </c>
      <c r="Q32" s="26">
        <f t="shared" si="11"/>
        <v>0</v>
      </c>
      <c r="R32" s="26">
        <f t="shared" si="12"/>
        <v>0</v>
      </c>
      <c r="S32" s="27">
        <f t="shared" si="13"/>
        <v>0</v>
      </c>
    </row>
    <row r="33" spans="1:19" s="20" customFormat="1" ht="13.5">
      <c r="A33" s="17" t="s">
        <v>24</v>
      </c>
      <c r="B33" s="17" t="s">
        <v>32</v>
      </c>
      <c r="C33" s="34" t="s">
        <v>43</v>
      </c>
      <c r="D33" s="19">
        <v>1</v>
      </c>
      <c r="E33" s="58"/>
      <c r="F33" s="22">
        <f t="shared" si="2"/>
        <v>0</v>
      </c>
      <c r="G33" s="22">
        <f t="shared" si="3"/>
        <v>0</v>
      </c>
      <c r="H33" s="23">
        <f t="shared" si="4"/>
        <v>0</v>
      </c>
      <c r="I33" s="24">
        <f t="shared" si="5"/>
        <v>0</v>
      </c>
      <c r="J33" s="24">
        <f t="shared" si="6"/>
        <v>0</v>
      </c>
      <c r="K33" s="24">
        <f t="shared" si="0"/>
        <v>0</v>
      </c>
      <c r="L33" s="25">
        <f t="shared" si="7"/>
        <v>0</v>
      </c>
      <c r="M33" s="22">
        <f t="shared" si="8"/>
        <v>0</v>
      </c>
      <c r="N33" s="22">
        <f t="shared" si="9"/>
        <v>0</v>
      </c>
      <c r="O33" s="22">
        <f t="shared" si="1"/>
        <v>0</v>
      </c>
      <c r="P33" s="23">
        <f t="shared" si="10"/>
        <v>0</v>
      </c>
      <c r="Q33" s="26">
        <f t="shared" si="11"/>
        <v>0</v>
      </c>
      <c r="R33" s="26">
        <f t="shared" si="12"/>
        <v>0</v>
      </c>
      <c r="S33" s="27">
        <f t="shared" si="13"/>
        <v>0</v>
      </c>
    </row>
    <row r="34" spans="1:19" s="20" customFormat="1" ht="13.5">
      <c r="A34" s="17" t="s">
        <v>24</v>
      </c>
      <c r="B34" s="17" t="s">
        <v>10</v>
      </c>
      <c r="C34" s="34" t="str">
        <f>+B34</f>
        <v>Pereira</v>
      </c>
      <c r="D34" s="19">
        <v>1</v>
      </c>
      <c r="E34" s="58"/>
      <c r="F34" s="22">
        <f t="shared" si="2"/>
        <v>0</v>
      </c>
      <c r="G34" s="22">
        <f t="shared" si="3"/>
        <v>0</v>
      </c>
      <c r="H34" s="23">
        <f t="shared" si="4"/>
        <v>0</v>
      </c>
      <c r="I34" s="24">
        <f t="shared" si="5"/>
        <v>0</v>
      </c>
      <c r="J34" s="24">
        <f t="shared" si="6"/>
        <v>0</v>
      </c>
      <c r="K34" s="24">
        <f t="shared" si="0"/>
        <v>0</v>
      </c>
      <c r="L34" s="25">
        <f t="shared" si="7"/>
        <v>0</v>
      </c>
      <c r="M34" s="22">
        <f t="shared" si="8"/>
        <v>0</v>
      </c>
      <c r="N34" s="22">
        <f t="shared" si="9"/>
        <v>0</v>
      </c>
      <c r="O34" s="22">
        <f t="shared" si="1"/>
        <v>0</v>
      </c>
      <c r="P34" s="23">
        <f t="shared" si="10"/>
        <v>0</v>
      </c>
      <c r="Q34" s="26">
        <f t="shared" si="11"/>
        <v>0</v>
      </c>
      <c r="R34" s="26">
        <f t="shared" si="12"/>
        <v>0</v>
      </c>
      <c r="S34" s="27">
        <f t="shared" si="13"/>
        <v>0</v>
      </c>
    </row>
    <row r="35" spans="1:19" s="20" customFormat="1" ht="13.5">
      <c r="A35" s="17" t="s">
        <v>24</v>
      </c>
      <c r="B35" s="17" t="s">
        <v>33</v>
      </c>
      <c r="C35" s="34" t="str">
        <f>+B35</f>
        <v>Cucuta</v>
      </c>
      <c r="D35" s="19">
        <v>1</v>
      </c>
      <c r="E35" s="58"/>
      <c r="F35" s="22">
        <f t="shared" si="2"/>
        <v>0</v>
      </c>
      <c r="G35" s="22">
        <f t="shared" si="3"/>
        <v>0</v>
      </c>
      <c r="H35" s="23">
        <f t="shared" si="4"/>
        <v>0</v>
      </c>
      <c r="I35" s="24">
        <f t="shared" si="5"/>
        <v>0</v>
      </c>
      <c r="J35" s="24">
        <f t="shared" si="6"/>
        <v>0</v>
      </c>
      <c r="K35" s="24">
        <f t="shared" si="0"/>
        <v>0</v>
      </c>
      <c r="L35" s="25">
        <f t="shared" si="7"/>
        <v>0</v>
      </c>
      <c r="M35" s="22">
        <f t="shared" si="8"/>
        <v>0</v>
      </c>
      <c r="N35" s="22">
        <f t="shared" si="9"/>
        <v>0</v>
      </c>
      <c r="O35" s="22">
        <f t="shared" si="1"/>
        <v>0</v>
      </c>
      <c r="P35" s="23">
        <f t="shared" si="10"/>
        <v>0</v>
      </c>
      <c r="Q35" s="26">
        <f t="shared" si="11"/>
        <v>0</v>
      </c>
      <c r="R35" s="26">
        <f t="shared" si="12"/>
        <v>0</v>
      </c>
      <c r="S35" s="27">
        <f t="shared" si="13"/>
        <v>0</v>
      </c>
    </row>
    <row r="36" spans="1:19" s="20" customFormat="1" ht="13.5">
      <c r="A36" s="17" t="s">
        <v>24</v>
      </c>
      <c r="B36" s="17" t="s">
        <v>34</v>
      </c>
      <c r="C36" s="34" t="str">
        <f>+B36</f>
        <v>Bucaramanga</v>
      </c>
      <c r="D36" s="19">
        <v>1</v>
      </c>
      <c r="E36" s="58"/>
      <c r="F36" s="22">
        <f t="shared" si="2"/>
        <v>0</v>
      </c>
      <c r="G36" s="22">
        <f t="shared" si="3"/>
        <v>0</v>
      </c>
      <c r="H36" s="23">
        <f t="shared" si="4"/>
        <v>0</v>
      </c>
      <c r="I36" s="24">
        <f t="shared" si="5"/>
        <v>0</v>
      </c>
      <c r="J36" s="24">
        <f t="shared" si="6"/>
        <v>0</v>
      </c>
      <c r="K36" s="24">
        <f t="shared" si="0"/>
        <v>0</v>
      </c>
      <c r="L36" s="25">
        <f t="shared" si="7"/>
        <v>0</v>
      </c>
      <c r="M36" s="22">
        <f t="shared" si="8"/>
        <v>0</v>
      </c>
      <c r="N36" s="22">
        <f t="shared" si="9"/>
        <v>0</v>
      </c>
      <c r="O36" s="22">
        <f t="shared" si="1"/>
        <v>0</v>
      </c>
      <c r="P36" s="23">
        <f t="shared" si="10"/>
        <v>0</v>
      </c>
      <c r="Q36" s="26">
        <f t="shared" si="11"/>
        <v>0</v>
      </c>
      <c r="R36" s="26">
        <f t="shared" si="12"/>
        <v>0</v>
      </c>
      <c r="S36" s="27">
        <f t="shared" si="13"/>
        <v>0</v>
      </c>
    </row>
    <row r="37" spans="1:19" s="20" customFormat="1" ht="13.5">
      <c r="A37" s="17" t="s">
        <v>24</v>
      </c>
      <c r="B37" s="17" t="s">
        <v>35</v>
      </c>
      <c r="C37" s="34" t="str">
        <f>+B37</f>
        <v>Villavicencio</v>
      </c>
      <c r="D37" s="19">
        <v>1</v>
      </c>
      <c r="E37" s="58"/>
      <c r="F37" s="22">
        <f t="shared" si="2"/>
        <v>0</v>
      </c>
      <c r="G37" s="22">
        <f t="shared" si="3"/>
        <v>0</v>
      </c>
      <c r="H37" s="23">
        <f t="shared" si="4"/>
        <v>0</v>
      </c>
      <c r="I37" s="24">
        <f t="shared" si="5"/>
        <v>0</v>
      </c>
      <c r="J37" s="24">
        <f t="shared" si="6"/>
        <v>0</v>
      </c>
      <c r="K37" s="24">
        <f t="shared" si="0"/>
        <v>0</v>
      </c>
      <c r="L37" s="25">
        <f t="shared" si="7"/>
        <v>0</v>
      </c>
      <c r="M37" s="22">
        <f t="shared" si="8"/>
        <v>0</v>
      </c>
      <c r="N37" s="22">
        <f t="shared" si="9"/>
        <v>0</v>
      </c>
      <c r="O37" s="22">
        <f t="shared" si="1"/>
        <v>0</v>
      </c>
      <c r="P37" s="23">
        <f t="shared" si="10"/>
        <v>0</v>
      </c>
      <c r="Q37" s="26">
        <f t="shared" si="11"/>
        <v>0</v>
      </c>
      <c r="R37" s="26">
        <f t="shared" si="12"/>
        <v>0</v>
      </c>
      <c r="S37" s="27">
        <f t="shared" si="13"/>
        <v>0</v>
      </c>
    </row>
    <row r="38" spans="1:19" s="20" customFormat="1" ht="13.5">
      <c r="A38" s="17" t="s">
        <v>26</v>
      </c>
      <c r="B38" s="17" t="s">
        <v>31</v>
      </c>
      <c r="C38" s="34" t="s">
        <v>9</v>
      </c>
      <c r="D38" s="19">
        <v>1</v>
      </c>
      <c r="E38" s="59"/>
      <c r="F38" s="22">
        <f t="shared" si="2"/>
        <v>0</v>
      </c>
      <c r="G38" s="22">
        <f t="shared" si="3"/>
        <v>0</v>
      </c>
      <c r="H38" s="23">
        <f t="shared" si="4"/>
        <v>0</v>
      </c>
      <c r="I38" s="24">
        <f t="shared" si="5"/>
        <v>0</v>
      </c>
      <c r="J38" s="24">
        <f t="shared" si="6"/>
        <v>0</v>
      </c>
      <c r="K38" s="24">
        <f t="shared" si="0"/>
        <v>0</v>
      </c>
      <c r="L38" s="25">
        <f t="shared" si="7"/>
        <v>0</v>
      </c>
      <c r="M38" s="22">
        <f t="shared" si="8"/>
        <v>0</v>
      </c>
      <c r="N38" s="22">
        <f t="shared" si="9"/>
        <v>0</v>
      </c>
      <c r="O38" s="22">
        <f t="shared" si="1"/>
        <v>0</v>
      </c>
      <c r="P38" s="23">
        <f t="shared" si="10"/>
        <v>0</v>
      </c>
      <c r="Q38" s="26">
        <f t="shared" si="11"/>
        <v>0</v>
      </c>
      <c r="R38" s="26">
        <f t="shared" si="12"/>
        <v>0</v>
      </c>
      <c r="S38" s="27">
        <f t="shared" si="13"/>
        <v>0</v>
      </c>
    </row>
    <row r="39" spans="1:19" s="20" customFormat="1" ht="13.5">
      <c r="A39" s="17" t="s">
        <v>26</v>
      </c>
      <c r="B39" s="17" t="s">
        <v>32</v>
      </c>
      <c r="C39" s="34" t="s">
        <v>44</v>
      </c>
      <c r="D39" s="19">
        <v>1</v>
      </c>
      <c r="E39" s="59"/>
      <c r="F39" s="22">
        <f t="shared" si="2"/>
        <v>0</v>
      </c>
      <c r="G39" s="22">
        <f t="shared" si="3"/>
        <v>0</v>
      </c>
      <c r="H39" s="23">
        <f t="shared" si="4"/>
        <v>0</v>
      </c>
      <c r="I39" s="24">
        <f t="shared" si="5"/>
        <v>0</v>
      </c>
      <c r="J39" s="24">
        <f t="shared" si="6"/>
        <v>0</v>
      </c>
      <c r="K39" s="24">
        <f t="shared" si="0"/>
        <v>0</v>
      </c>
      <c r="L39" s="25">
        <f t="shared" si="7"/>
        <v>0</v>
      </c>
      <c r="M39" s="22">
        <f t="shared" si="8"/>
        <v>0</v>
      </c>
      <c r="N39" s="22">
        <f t="shared" si="9"/>
        <v>0</v>
      </c>
      <c r="O39" s="22">
        <f t="shared" si="1"/>
        <v>0</v>
      </c>
      <c r="P39" s="23">
        <f t="shared" si="10"/>
        <v>0</v>
      </c>
      <c r="Q39" s="26">
        <f t="shared" si="11"/>
        <v>0</v>
      </c>
      <c r="R39" s="26">
        <f t="shared" si="12"/>
        <v>0</v>
      </c>
      <c r="S39" s="27">
        <f t="shared" si="13"/>
        <v>0</v>
      </c>
    </row>
    <row r="40" spans="1:19" s="20" customFormat="1" ht="13.5">
      <c r="A40" s="17" t="s">
        <v>26</v>
      </c>
      <c r="B40" s="17" t="s">
        <v>11</v>
      </c>
      <c r="C40" s="34" t="str">
        <f aca="true" t="shared" si="14" ref="C40:C48">+B40</f>
        <v>Armenia</v>
      </c>
      <c r="D40" s="19">
        <v>1</v>
      </c>
      <c r="E40" s="59"/>
      <c r="F40" s="22">
        <f t="shared" si="2"/>
        <v>0</v>
      </c>
      <c r="G40" s="22">
        <f t="shared" si="3"/>
        <v>0</v>
      </c>
      <c r="H40" s="23">
        <f t="shared" si="4"/>
        <v>0</v>
      </c>
      <c r="I40" s="24">
        <f t="shared" si="5"/>
        <v>0</v>
      </c>
      <c r="J40" s="24">
        <f t="shared" si="6"/>
        <v>0</v>
      </c>
      <c r="K40" s="24">
        <f t="shared" si="0"/>
        <v>0</v>
      </c>
      <c r="L40" s="25">
        <f t="shared" si="7"/>
        <v>0</v>
      </c>
      <c r="M40" s="22">
        <f t="shared" si="8"/>
        <v>0</v>
      </c>
      <c r="N40" s="22">
        <f t="shared" si="9"/>
        <v>0</v>
      </c>
      <c r="O40" s="22">
        <f t="shared" si="1"/>
        <v>0</v>
      </c>
      <c r="P40" s="23">
        <f t="shared" si="10"/>
        <v>0</v>
      </c>
      <c r="Q40" s="26">
        <f t="shared" si="11"/>
        <v>0</v>
      </c>
      <c r="R40" s="26">
        <f t="shared" si="12"/>
        <v>0</v>
      </c>
      <c r="S40" s="27">
        <f t="shared" si="13"/>
        <v>0</v>
      </c>
    </row>
    <row r="41" spans="1:19" s="20" customFormat="1" ht="13.5">
      <c r="A41" s="17" t="s">
        <v>26</v>
      </c>
      <c r="B41" s="17" t="s">
        <v>12</v>
      </c>
      <c r="C41" s="34" t="str">
        <f t="shared" si="14"/>
        <v>Pasto</v>
      </c>
      <c r="D41" s="19">
        <v>1</v>
      </c>
      <c r="E41" s="59"/>
      <c r="F41" s="22">
        <f t="shared" si="2"/>
        <v>0</v>
      </c>
      <c r="G41" s="22">
        <f t="shared" si="3"/>
        <v>0</v>
      </c>
      <c r="H41" s="23">
        <f t="shared" si="4"/>
        <v>0</v>
      </c>
      <c r="I41" s="24">
        <f t="shared" si="5"/>
        <v>0</v>
      </c>
      <c r="J41" s="24">
        <f t="shared" si="6"/>
        <v>0</v>
      </c>
      <c r="K41" s="24">
        <f t="shared" si="0"/>
        <v>0</v>
      </c>
      <c r="L41" s="25">
        <f t="shared" si="7"/>
        <v>0</v>
      </c>
      <c r="M41" s="22">
        <f t="shared" si="8"/>
        <v>0</v>
      </c>
      <c r="N41" s="22">
        <f t="shared" si="9"/>
        <v>0</v>
      </c>
      <c r="O41" s="22">
        <f t="shared" si="1"/>
        <v>0</v>
      </c>
      <c r="P41" s="23">
        <f t="shared" si="10"/>
        <v>0</v>
      </c>
      <c r="Q41" s="26">
        <f t="shared" si="11"/>
        <v>0</v>
      </c>
      <c r="R41" s="26">
        <f t="shared" si="12"/>
        <v>0</v>
      </c>
      <c r="S41" s="27">
        <f t="shared" si="13"/>
        <v>0</v>
      </c>
    </row>
    <row r="42" spans="1:19" s="20" customFormat="1" ht="13.5">
      <c r="A42" s="17" t="s">
        <v>26</v>
      </c>
      <c r="B42" s="17" t="s">
        <v>36</v>
      </c>
      <c r="C42" s="34" t="str">
        <f t="shared" si="14"/>
        <v>Neiva</v>
      </c>
      <c r="D42" s="19">
        <v>1</v>
      </c>
      <c r="E42" s="59"/>
      <c r="F42" s="22">
        <f t="shared" si="2"/>
        <v>0</v>
      </c>
      <c r="G42" s="22">
        <f t="shared" si="3"/>
        <v>0</v>
      </c>
      <c r="H42" s="23">
        <f t="shared" si="4"/>
        <v>0</v>
      </c>
      <c r="I42" s="24">
        <f t="shared" si="5"/>
        <v>0</v>
      </c>
      <c r="J42" s="24">
        <f t="shared" si="6"/>
        <v>0</v>
      </c>
      <c r="K42" s="24">
        <f t="shared" si="0"/>
        <v>0</v>
      </c>
      <c r="L42" s="25">
        <f t="shared" si="7"/>
        <v>0</v>
      </c>
      <c r="M42" s="22">
        <f t="shared" si="8"/>
        <v>0</v>
      </c>
      <c r="N42" s="22">
        <f t="shared" si="9"/>
        <v>0</v>
      </c>
      <c r="O42" s="22">
        <f t="shared" si="1"/>
        <v>0</v>
      </c>
      <c r="P42" s="23">
        <f t="shared" si="10"/>
        <v>0</v>
      </c>
      <c r="Q42" s="26">
        <f t="shared" si="11"/>
        <v>0</v>
      </c>
      <c r="R42" s="26">
        <f t="shared" si="12"/>
        <v>0</v>
      </c>
      <c r="S42" s="27">
        <f t="shared" si="13"/>
        <v>0</v>
      </c>
    </row>
    <row r="43" spans="1:19" s="20" customFormat="1" ht="13.5">
      <c r="A43" s="17" t="s">
        <v>26</v>
      </c>
      <c r="B43" s="17" t="s">
        <v>13</v>
      </c>
      <c r="C43" s="34" t="str">
        <f t="shared" si="14"/>
        <v>Cartagena</v>
      </c>
      <c r="D43" s="19">
        <v>1</v>
      </c>
      <c r="E43" s="59"/>
      <c r="F43" s="22">
        <f t="shared" si="2"/>
        <v>0</v>
      </c>
      <c r="G43" s="22">
        <f t="shared" si="3"/>
        <v>0</v>
      </c>
      <c r="H43" s="23">
        <f t="shared" si="4"/>
        <v>0</v>
      </c>
      <c r="I43" s="24">
        <f t="shared" si="5"/>
        <v>0</v>
      </c>
      <c r="J43" s="24">
        <f t="shared" si="6"/>
        <v>0</v>
      </c>
      <c r="K43" s="24">
        <f t="shared" si="0"/>
        <v>0</v>
      </c>
      <c r="L43" s="25">
        <f t="shared" si="7"/>
        <v>0</v>
      </c>
      <c r="M43" s="22">
        <f t="shared" si="8"/>
        <v>0</v>
      </c>
      <c r="N43" s="22">
        <f t="shared" si="9"/>
        <v>0</v>
      </c>
      <c r="O43" s="22">
        <f t="shared" si="1"/>
        <v>0</v>
      </c>
      <c r="P43" s="23">
        <f t="shared" si="10"/>
        <v>0</v>
      </c>
      <c r="Q43" s="26">
        <f t="shared" si="11"/>
        <v>0</v>
      </c>
      <c r="R43" s="26">
        <f t="shared" si="12"/>
        <v>0</v>
      </c>
      <c r="S43" s="27">
        <f t="shared" si="13"/>
        <v>0</v>
      </c>
    </row>
    <row r="44" spans="1:19" s="20" customFormat="1" ht="13.5">
      <c r="A44" s="17" t="s">
        <v>26</v>
      </c>
      <c r="B44" s="17" t="s">
        <v>14</v>
      </c>
      <c r="C44" s="34" t="str">
        <f t="shared" si="14"/>
        <v>Manizales</v>
      </c>
      <c r="D44" s="19">
        <v>1</v>
      </c>
      <c r="E44" s="59"/>
      <c r="F44" s="22">
        <f t="shared" si="2"/>
        <v>0</v>
      </c>
      <c r="G44" s="22">
        <f t="shared" si="3"/>
        <v>0</v>
      </c>
      <c r="H44" s="23">
        <f t="shared" si="4"/>
        <v>0</v>
      </c>
      <c r="I44" s="24">
        <f t="shared" si="5"/>
        <v>0</v>
      </c>
      <c r="J44" s="24">
        <f t="shared" si="6"/>
        <v>0</v>
      </c>
      <c r="K44" s="24">
        <f t="shared" si="0"/>
        <v>0</v>
      </c>
      <c r="L44" s="25">
        <f t="shared" si="7"/>
        <v>0</v>
      </c>
      <c r="M44" s="22">
        <f t="shared" si="8"/>
        <v>0</v>
      </c>
      <c r="N44" s="22">
        <f t="shared" si="9"/>
        <v>0</v>
      </c>
      <c r="O44" s="22">
        <f t="shared" si="1"/>
        <v>0</v>
      </c>
      <c r="P44" s="23">
        <f t="shared" si="10"/>
        <v>0</v>
      </c>
      <c r="Q44" s="26">
        <f t="shared" si="11"/>
        <v>0</v>
      </c>
      <c r="R44" s="26">
        <f t="shared" si="12"/>
        <v>0</v>
      </c>
      <c r="S44" s="27">
        <f t="shared" si="13"/>
        <v>0</v>
      </c>
    </row>
    <row r="45" spans="1:19" s="20" customFormat="1" ht="13.5">
      <c r="A45" s="17" t="s">
        <v>26</v>
      </c>
      <c r="B45" s="17" t="s">
        <v>37</v>
      </c>
      <c r="C45" s="34" t="str">
        <f t="shared" si="14"/>
        <v>Ibague</v>
      </c>
      <c r="D45" s="19">
        <v>1</v>
      </c>
      <c r="E45" s="59"/>
      <c r="F45" s="22">
        <f t="shared" si="2"/>
        <v>0</v>
      </c>
      <c r="G45" s="22">
        <f t="shared" si="3"/>
        <v>0</v>
      </c>
      <c r="H45" s="23">
        <f t="shared" si="4"/>
        <v>0</v>
      </c>
      <c r="I45" s="24">
        <f t="shared" si="5"/>
        <v>0</v>
      </c>
      <c r="J45" s="24">
        <f t="shared" si="6"/>
        <v>0</v>
      </c>
      <c r="K45" s="24">
        <f t="shared" si="0"/>
        <v>0</v>
      </c>
      <c r="L45" s="25">
        <f t="shared" si="7"/>
        <v>0</v>
      </c>
      <c r="M45" s="22">
        <f t="shared" si="8"/>
        <v>0</v>
      </c>
      <c r="N45" s="22">
        <f t="shared" si="9"/>
        <v>0</v>
      </c>
      <c r="O45" s="22">
        <f t="shared" si="1"/>
        <v>0</v>
      </c>
      <c r="P45" s="23">
        <f t="shared" si="10"/>
        <v>0</v>
      </c>
      <c r="Q45" s="26">
        <f t="shared" si="11"/>
        <v>0</v>
      </c>
      <c r="R45" s="26">
        <f t="shared" si="12"/>
        <v>0</v>
      </c>
      <c r="S45" s="27">
        <f t="shared" si="13"/>
        <v>0</v>
      </c>
    </row>
    <row r="46" spans="1:19" s="20" customFormat="1" ht="13.5">
      <c r="A46" s="17" t="s">
        <v>26</v>
      </c>
      <c r="B46" s="17" t="s">
        <v>38</v>
      </c>
      <c r="C46" s="34" t="str">
        <f t="shared" si="14"/>
        <v>Tunja</v>
      </c>
      <c r="D46" s="19">
        <v>1</v>
      </c>
      <c r="E46" s="59"/>
      <c r="F46" s="22">
        <f t="shared" si="2"/>
        <v>0</v>
      </c>
      <c r="G46" s="22">
        <f t="shared" si="3"/>
        <v>0</v>
      </c>
      <c r="H46" s="23">
        <f t="shared" si="4"/>
        <v>0</v>
      </c>
      <c r="I46" s="24">
        <f t="shared" si="5"/>
        <v>0</v>
      </c>
      <c r="J46" s="24">
        <f t="shared" si="6"/>
        <v>0</v>
      </c>
      <c r="K46" s="24">
        <f t="shared" si="0"/>
        <v>0</v>
      </c>
      <c r="L46" s="25">
        <f t="shared" si="7"/>
        <v>0</v>
      </c>
      <c r="M46" s="22">
        <f t="shared" si="8"/>
        <v>0</v>
      </c>
      <c r="N46" s="22">
        <f t="shared" si="9"/>
        <v>0</v>
      </c>
      <c r="O46" s="22">
        <f t="shared" si="1"/>
        <v>0</v>
      </c>
      <c r="P46" s="23">
        <f t="shared" si="10"/>
        <v>0</v>
      </c>
      <c r="Q46" s="26">
        <f t="shared" si="11"/>
        <v>0</v>
      </c>
      <c r="R46" s="26">
        <f t="shared" si="12"/>
        <v>0</v>
      </c>
      <c r="S46" s="27">
        <f t="shared" si="13"/>
        <v>0</v>
      </c>
    </row>
    <row r="47" spans="1:19" s="20" customFormat="1" ht="13.5">
      <c r="A47" s="17" t="s">
        <v>26</v>
      </c>
      <c r="B47" s="17" t="s">
        <v>16</v>
      </c>
      <c r="C47" s="34" t="str">
        <f t="shared" si="14"/>
        <v>Yopal</v>
      </c>
      <c r="D47" s="19">
        <v>1</v>
      </c>
      <c r="E47" s="59"/>
      <c r="F47" s="22">
        <f t="shared" si="2"/>
        <v>0</v>
      </c>
      <c r="G47" s="22">
        <f t="shared" si="3"/>
        <v>0</v>
      </c>
      <c r="H47" s="23">
        <f t="shared" si="4"/>
        <v>0</v>
      </c>
      <c r="I47" s="24">
        <f t="shared" si="5"/>
        <v>0</v>
      </c>
      <c r="J47" s="24">
        <f t="shared" si="6"/>
        <v>0</v>
      </c>
      <c r="K47" s="24">
        <f t="shared" si="0"/>
        <v>0</v>
      </c>
      <c r="L47" s="25">
        <f t="shared" si="7"/>
        <v>0</v>
      </c>
      <c r="M47" s="22">
        <f t="shared" si="8"/>
        <v>0</v>
      </c>
      <c r="N47" s="22">
        <f t="shared" si="9"/>
        <v>0</v>
      </c>
      <c r="O47" s="22">
        <f t="shared" si="1"/>
        <v>0</v>
      </c>
      <c r="P47" s="23">
        <f t="shared" si="10"/>
        <v>0</v>
      </c>
      <c r="Q47" s="26">
        <f t="shared" si="11"/>
        <v>0</v>
      </c>
      <c r="R47" s="26">
        <f t="shared" si="12"/>
        <v>0</v>
      </c>
      <c r="S47" s="27">
        <f t="shared" si="13"/>
        <v>0</v>
      </c>
    </row>
    <row r="48" spans="1:19" s="20" customFormat="1" ht="13.5">
      <c r="A48" s="17" t="s">
        <v>26</v>
      </c>
      <c r="B48" s="17" t="s">
        <v>47</v>
      </c>
      <c r="C48" s="34" t="str">
        <f t="shared" si="14"/>
        <v>Florencia</v>
      </c>
      <c r="D48" s="19">
        <v>1</v>
      </c>
      <c r="E48" s="59"/>
      <c r="F48" s="22">
        <f t="shared" si="2"/>
        <v>0</v>
      </c>
      <c r="G48" s="22">
        <f t="shared" si="3"/>
        <v>0</v>
      </c>
      <c r="H48" s="23">
        <f t="shared" si="4"/>
        <v>0</v>
      </c>
      <c r="I48" s="24">
        <f t="shared" si="5"/>
        <v>0</v>
      </c>
      <c r="J48" s="24">
        <f t="shared" si="6"/>
        <v>0</v>
      </c>
      <c r="K48" s="24">
        <f t="shared" si="0"/>
        <v>0</v>
      </c>
      <c r="L48" s="25">
        <f t="shared" si="7"/>
        <v>0</v>
      </c>
      <c r="M48" s="22">
        <f t="shared" si="8"/>
        <v>0</v>
      </c>
      <c r="N48" s="22">
        <f t="shared" si="9"/>
        <v>0</v>
      </c>
      <c r="O48" s="22">
        <f t="shared" si="1"/>
        <v>0</v>
      </c>
      <c r="P48" s="23">
        <f t="shared" si="10"/>
        <v>0</v>
      </c>
      <c r="Q48" s="26">
        <f t="shared" si="11"/>
        <v>0</v>
      </c>
      <c r="R48" s="26">
        <f t="shared" si="12"/>
        <v>0</v>
      </c>
      <c r="S48" s="27">
        <f t="shared" si="13"/>
        <v>0</v>
      </c>
    </row>
    <row r="49" spans="2:19" s="20" customFormat="1" ht="13.5">
      <c r="B49" s="47" t="s">
        <v>52</v>
      </c>
      <c r="D49" s="47">
        <f>SUM(D11:D48)</f>
        <v>38</v>
      </c>
      <c r="E49" s="21">
        <f>SUM(E11:E48)</f>
        <v>0</v>
      </c>
      <c r="F49" s="21">
        <f>SUM(F11:F48)</f>
        <v>0</v>
      </c>
      <c r="G49" s="21">
        <f>SUM(G11:G48)</f>
        <v>0</v>
      </c>
      <c r="H49" s="21">
        <f>SUM(H11:H48)</f>
        <v>0</v>
      </c>
      <c r="I49" s="28">
        <f>SUM(I11:I48)</f>
        <v>0</v>
      </c>
      <c r="J49" s="28">
        <f>SUM(J11:J48)</f>
        <v>0</v>
      </c>
      <c r="K49" s="28">
        <f>SUM(K11:K48)</f>
        <v>0</v>
      </c>
      <c r="L49" s="28">
        <f>SUM(L11:L48)</f>
        <v>0</v>
      </c>
      <c r="M49" s="29">
        <f>SUM(M11:M48)</f>
        <v>0</v>
      </c>
      <c r="N49" s="29">
        <f>SUM(N11:N48)</f>
        <v>0</v>
      </c>
      <c r="O49" s="29">
        <f>SUM(O11:O48)</f>
        <v>0</v>
      </c>
      <c r="P49" s="29">
        <f>SUM(P11:P48)</f>
        <v>0</v>
      </c>
      <c r="Q49" s="30">
        <f>SUM(Q11:Q48)</f>
        <v>0</v>
      </c>
      <c r="R49" s="30">
        <f>SUM(R11:R48)</f>
        <v>0</v>
      </c>
      <c r="S49" s="30">
        <f>SUM(S11:S48)</f>
        <v>0</v>
      </c>
    </row>
    <row r="50" ht="12" thickBot="1"/>
    <row r="51" spans="6:19" ht="15.75" customHeight="1" thickBot="1">
      <c r="F51" s="66" t="s">
        <v>66</v>
      </c>
      <c r="G51" s="67"/>
      <c r="H51" s="46">
        <v>842021937</v>
      </c>
      <c r="J51" s="66" t="s">
        <v>67</v>
      </c>
      <c r="K51" s="67"/>
      <c r="L51" s="45">
        <v>1112998924</v>
      </c>
      <c r="N51" s="66" t="s">
        <v>68</v>
      </c>
      <c r="O51" s="67"/>
      <c r="P51" s="44">
        <v>233122505</v>
      </c>
      <c r="S51" s="43">
        <f>+H51+L51+P51</f>
        <v>2188143366</v>
      </c>
    </row>
    <row r="54" ht="11.25">
      <c r="E54" s="48"/>
    </row>
    <row r="56" ht="12" thickBot="1"/>
    <row r="57" spans="8:9" ht="12" thickBot="1">
      <c r="H57" s="36" t="s">
        <v>50</v>
      </c>
      <c r="I57" s="37" t="s">
        <v>51</v>
      </c>
    </row>
    <row r="58" spans="8:9" ht="12" thickBot="1">
      <c r="H58" s="38">
        <v>2018</v>
      </c>
      <c r="I58" s="39">
        <v>842021937</v>
      </c>
    </row>
    <row r="59" spans="8:9" ht="12" thickBot="1">
      <c r="H59" s="38">
        <v>2019</v>
      </c>
      <c r="I59" s="39">
        <v>1112998924</v>
      </c>
    </row>
    <row r="60" spans="8:9" ht="12" thickBot="1">
      <c r="H60" s="38">
        <v>2020</v>
      </c>
      <c r="I60" s="39">
        <v>233122505</v>
      </c>
    </row>
    <row r="61" spans="6:9" ht="12" thickBot="1">
      <c r="F61" s="35"/>
      <c r="H61" s="40" t="s">
        <v>52</v>
      </c>
      <c r="I61" s="41">
        <v>2188143366</v>
      </c>
    </row>
    <row r="62" spans="6:9" ht="11.25">
      <c r="F62" s="35"/>
      <c r="I62" s="42"/>
    </row>
    <row r="63" ht="11.25">
      <c r="F63" s="35"/>
    </row>
  </sheetData>
  <sheetProtection password="FA8D" sheet="1" objects="1" scenarios="1" selectLockedCells="1"/>
  <mergeCells count="17">
    <mergeCell ref="F51:G51"/>
    <mergeCell ref="J51:K51"/>
    <mergeCell ref="N51:O51"/>
    <mergeCell ref="A6:S6"/>
    <mergeCell ref="Q9:S9"/>
    <mergeCell ref="A9:A10"/>
    <mergeCell ref="B9:B10"/>
    <mergeCell ref="D9:D10"/>
    <mergeCell ref="E9:H9"/>
    <mergeCell ref="I9:L9"/>
    <mergeCell ref="M9:P9"/>
    <mergeCell ref="C9:C10"/>
    <mergeCell ref="A1:S1"/>
    <mergeCell ref="A3:S3"/>
    <mergeCell ref="A2:S2"/>
    <mergeCell ref="A4:S4"/>
    <mergeCell ref="A5:S5"/>
  </mergeCells>
  <printOptions/>
  <pageMargins left="0.7" right="0.7" top="0.75" bottom="0.75" header="0.3" footer="0.3"/>
  <pageSetup horizontalDpi="600" verticalDpi="600" orientation="landscape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="90" zoomScaleNormal="90" zoomScalePageLayoutView="0" workbookViewId="0" topLeftCell="A1">
      <selection activeCell="F11" sqref="F11"/>
    </sheetView>
  </sheetViews>
  <sheetFormatPr defaultColWidth="10.00390625" defaultRowHeight="15"/>
  <cols>
    <col min="1" max="1" width="62.7109375" style="2" customWidth="1"/>
    <col min="2" max="2" width="14.421875" style="2" customWidth="1"/>
    <col min="3" max="3" width="18.57421875" style="2" hidden="1" customWidth="1"/>
    <col min="4" max="4" width="6.7109375" style="2" customWidth="1"/>
    <col min="5" max="5" width="14.140625" style="16" customWidth="1"/>
    <col min="6" max="6" width="17.140625" style="2" customWidth="1"/>
    <col min="7" max="7" width="17.28125" style="2" customWidth="1"/>
    <col min="8" max="8" width="18.140625" style="2" customWidth="1"/>
    <col min="9" max="9" width="19.00390625" style="2" customWidth="1"/>
    <col min="10" max="16384" width="10.00390625" style="2" customWidth="1"/>
  </cols>
  <sheetData>
    <row r="1" spans="1:9" ht="15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</row>
    <row r="2" spans="1:9" ht="1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 ht="15" customHeight="1">
      <c r="A3" s="65" t="s">
        <v>57</v>
      </c>
      <c r="B3" s="65"/>
      <c r="C3" s="65"/>
      <c r="D3" s="65"/>
      <c r="E3" s="65"/>
      <c r="F3" s="65"/>
      <c r="G3" s="65"/>
      <c r="H3" s="65"/>
      <c r="I3" s="65"/>
    </row>
    <row r="4" spans="1:9" ht="15" customHeight="1">
      <c r="A4" s="65" t="s">
        <v>53</v>
      </c>
      <c r="B4" s="65"/>
      <c r="C4" s="65"/>
      <c r="D4" s="65"/>
      <c r="E4" s="65"/>
      <c r="F4" s="65"/>
      <c r="G4" s="65"/>
      <c r="H4" s="65"/>
      <c r="I4" s="65"/>
    </row>
    <row r="5" spans="1:9" ht="15" customHeight="1">
      <c r="A5" s="65" t="s">
        <v>1</v>
      </c>
      <c r="B5" s="65"/>
      <c r="C5" s="65"/>
      <c r="D5" s="65"/>
      <c r="E5" s="65"/>
      <c r="F5" s="65"/>
      <c r="G5" s="65"/>
      <c r="H5" s="65"/>
      <c r="I5" s="65"/>
    </row>
    <row r="6" spans="1:9" ht="15" customHeight="1">
      <c r="A6" s="65" t="s">
        <v>2</v>
      </c>
      <c r="B6" s="65"/>
      <c r="C6" s="65"/>
      <c r="D6" s="65"/>
      <c r="E6" s="65"/>
      <c r="F6" s="65"/>
      <c r="G6" s="65"/>
      <c r="H6" s="65"/>
      <c r="I6" s="65"/>
    </row>
    <row r="7" spans="1:9" ht="15" customHeight="1">
      <c r="A7" s="31"/>
      <c r="B7" s="31"/>
      <c r="C7" s="31"/>
      <c r="D7" s="31"/>
      <c r="E7" s="15"/>
      <c r="F7" s="31"/>
      <c r="G7" s="31"/>
      <c r="H7" s="31"/>
      <c r="I7" s="31"/>
    </row>
    <row r="8" spans="1:9" ht="15" customHeight="1" thickBot="1">
      <c r="A8" s="31"/>
      <c r="B8" s="31"/>
      <c r="C8" s="31"/>
      <c r="D8" s="31"/>
      <c r="E8" s="15"/>
      <c r="F8" s="31"/>
      <c r="G8" s="31"/>
      <c r="H8" s="31"/>
      <c r="I8" s="31"/>
    </row>
    <row r="9" spans="1:9" ht="69.75" customHeight="1" thickBot="1">
      <c r="A9" s="70" t="s">
        <v>3</v>
      </c>
      <c r="B9" s="72" t="s">
        <v>4</v>
      </c>
      <c r="C9" s="84" t="s">
        <v>42</v>
      </c>
      <c r="D9" s="70" t="s">
        <v>5</v>
      </c>
      <c r="E9" s="88" t="s">
        <v>64</v>
      </c>
      <c r="F9" s="89"/>
      <c r="G9" s="89"/>
      <c r="H9" s="89"/>
      <c r="I9" s="89"/>
    </row>
    <row r="10" spans="1:9" ht="40.5" customHeight="1" thickBot="1">
      <c r="A10" s="71"/>
      <c r="B10" s="73"/>
      <c r="C10" s="85"/>
      <c r="D10" s="74"/>
      <c r="E10" s="32" t="s">
        <v>58</v>
      </c>
      <c r="F10" s="57" t="s">
        <v>59</v>
      </c>
      <c r="G10" s="50" t="s">
        <v>60</v>
      </c>
      <c r="H10" s="50" t="s">
        <v>61</v>
      </c>
      <c r="I10" s="50" t="s">
        <v>19</v>
      </c>
    </row>
    <row r="11" spans="1:9" s="20" customFormat="1" ht="13.5">
      <c r="A11" s="17" t="s">
        <v>49</v>
      </c>
      <c r="B11" s="17" t="s">
        <v>7</v>
      </c>
      <c r="C11" s="33" t="s">
        <v>28</v>
      </c>
      <c r="D11" s="19">
        <v>1</v>
      </c>
      <c r="E11" s="49">
        <f>+'ANEXO No. 1 OFERTA ECONÓMICA'!E11</f>
        <v>0</v>
      </c>
      <c r="F11" s="61"/>
      <c r="G11" s="62"/>
      <c r="H11" s="61"/>
      <c r="I11" s="60">
        <f>+F11+G11+H11</f>
        <v>0</v>
      </c>
    </row>
    <row r="12" spans="1:9" s="20" customFormat="1" ht="15.75" customHeight="1">
      <c r="A12" s="17" t="s">
        <v>25</v>
      </c>
      <c r="B12" s="17" t="s">
        <v>7</v>
      </c>
      <c r="C12" s="33" t="s">
        <v>28</v>
      </c>
      <c r="D12" s="19">
        <v>1</v>
      </c>
      <c r="E12" s="49">
        <f>+'ANEXO No. 1 OFERTA ECONÓMICA'!E12</f>
        <v>0</v>
      </c>
      <c r="F12" s="61"/>
      <c r="G12" s="61"/>
      <c r="H12" s="61"/>
      <c r="I12" s="60">
        <f aca="true" t="shared" si="0" ref="I12:I48">+F12+G12+H12</f>
        <v>0</v>
      </c>
    </row>
    <row r="13" spans="1:9" s="20" customFormat="1" ht="15.75" customHeight="1">
      <c r="A13" s="17" t="s">
        <v>25</v>
      </c>
      <c r="B13" s="17" t="s">
        <v>7</v>
      </c>
      <c r="C13" s="33" t="s">
        <v>28</v>
      </c>
      <c r="D13" s="19">
        <v>1</v>
      </c>
      <c r="E13" s="49">
        <f>+'ANEXO No. 1 OFERTA ECONÓMICA'!E13</f>
        <v>0</v>
      </c>
      <c r="F13" s="61"/>
      <c r="G13" s="61"/>
      <c r="H13" s="61"/>
      <c r="I13" s="60">
        <f t="shared" si="0"/>
        <v>0</v>
      </c>
    </row>
    <row r="14" spans="1:9" s="20" customFormat="1" ht="15.75" customHeight="1">
      <c r="A14" s="17" t="s">
        <v>25</v>
      </c>
      <c r="B14" s="17" t="s">
        <v>7</v>
      </c>
      <c r="C14" s="33" t="s">
        <v>28</v>
      </c>
      <c r="D14" s="19">
        <v>1</v>
      </c>
      <c r="E14" s="49">
        <f>+'ANEXO No. 1 OFERTA ECONÓMICA'!E14</f>
        <v>0</v>
      </c>
      <c r="F14" s="61"/>
      <c r="G14" s="61"/>
      <c r="H14" s="61"/>
      <c r="I14" s="60">
        <f t="shared" si="0"/>
        <v>0</v>
      </c>
    </row>
    <row r="15" spans="1:9" s="20" customFormat="1" ht="13.5">
      <c r="A15" s="17" t="s">
        <v>27</v>
      </c>
      <c r="B15" s="17" t="s">
        <v>39</v>
      </c>
      <c r="C15" s="34" t="str">
        <f>+B15</f>
        <v>Quibdo</v>
      </c>
      <c r="D15" s="19">
        <v>1</v>
      </c>
      <c r="E15" s="49">
        <f>+'ANEXO No. 1 OFERTA ECONÓMICA'!E15</f>
        <v>0</v>
      </c>
      <c r="F15" s="61"/>
      <c r="G15" s="61"/>
      <c r="H15" s="61"/>
      <c r="I15" s="60">
        <f t="shared" si="0"/>
        <v>0</v>
      </c>
    </row>
    <row r="16" spans="1:9" s="20" customFormat="1" ht="13.5">
      <c r="A16" s="17" t="s">
        <v>27</v>
      </c>
      <c r="B16" s="17" t="s">
        <v>48</v>
      </c>
      <c r="C16" s="34" t="str">
        <f>+B16</f>
        <v>Monteria</v>
      </c>
      <c r="D16" s="19">
        <v>1</v>
      </c>
      <c r="E16" s="49">
        <f>+'ANEXO No. 1 OFERTA ECONÓMICA'!E16</f>
        <v>0</v>
      </c>
      <c r="F16" s="61"/>
      <c r="G16" s="61"/>
      <c r="H16" s="61"/>
      <c r="I16" s="60">
        <f t="shared" si="0"/>
        <v>0</v>
      </c>
    </row>
    <row r="17" spans="1:9" s="20" customFormat="1" ht="13.5">
      <c r="A17" s="17" t="s">
        <v>27</v>
      </c>
      <c r="B17" s="17" t="s">
        <v>40</v>
      </c>
      <c r="C17" s="34" t="str">
        <f>+B17</f>
        <v>Popayan</v>
      </c>
      <c r="D17" s="19">
        <v>1</v>
      </c>
      <c r="E17" s="49">
        <f>+'ANEXO No. 1 OFERTA ECONÓMICA'!E17</f>
        <v>0</v>
      </c>
      <c r="F17" s="61"/>
      <c r="G17" s="61"/>
      <c r="H17" s="61"/>
      <c r="I17" s="60">
        <f t="shared" si="0"/>
        <v>0</v>
      </c>
    </row>
    <row r="18" spans="1:9" s="20" customFormat="1" ht="13.5">
      <c r="A18" s="17" t="s">
        <v>27</v>
      </c>
      <c r="B18" s="17" t="s">
        <v>41</v>
      </c>
      <c r="C18" s="34" t="str">
        <f>+B18</f>
        <v>Riohacha</v>
      </c>
      <c r="D18" s="19">
        <v>1</v>
      </c>
      <c r="E18" s="49">
        <f>+'ANEXO No. 1 OFERTA ECONÓMICA'!E18</f>
        <v>0</v>
      </c>
      <c r="F18" s="61"/>
      <c r="G18" s="61"/>
      <c r="H18" s="61"/>
      <c r="I18" s="60">
        <f t="shared" si="0"/>
        <v>0</v>
      </c>
    </row>
    <row r="19" spans="1:9" s="20" customFormat="1" ht="13.5">
      <c r="A19" s="17" t="s">
        <v>27</v>
      </c>
      <c r="B19" s="17" t="s">
        <v>15</v>
      </c>
      <c r="C19" s="34" t="str">
        <f>+B19</f>
        <v>Sincelejo</v>
      </c>
      <c r="D19" s="19">
        <v>1</v>
      </c>
      <c r="E19" s="49">
        <f>+'ANEXO No. 1 OFERTA ECONÓMICA'!E19</f>
        <v>0</v>
      </c>
      <c r="F19" s="61"/>
      <c r="G19" s="61"/>
      <c r="H19" s="61"/>
      <c r="I19" s="60">
        <f t="shared" si="0"/>
        <v>0</v>
      </c>
    </row>
    <row r="20" spans="1:9" s="20" customFormat="1" ht="13.5">
      <c r="A20" s="17" t="s">
        <v>24</v>
      </c>
      <c r="B20" s="17" t="s">
        <v>7</v>
      </c>
      <c r="C20" s="33" t="s">
        <v>28</v>
      </c>
      <c r="D20" s="19">
        <v>1</v>
      </c>
      <c r="E20" s="49">
        <f>+'ANEXO No. 1 OFERTA ECONÓMICA'!E20</f>
        <v>0</v>
      </c>
      <c r="F20" s="61"/>
      <c r="G20" s="61"/>
      <c r="H20" s="61"/>
      <c r="I20" s="60">
        <f t="shared" si="0"/>
        <v>0</v>
      </c>
    </row>
    <row r="21" spans="1:9" s="20" customFormat="1" ht="13.5">
      <c r="A21" s="17" t="s">
        <v>24</v>
      </c>
      <c r="B21" s="17" t="s">
        <v>7</v>
      </c>
      <c r="C21" s="33" t="s">
        <v>28</v>
      </c>
      <c r="D21" s="19">
        <v>1</v>
      </c>
      <c r="E21" s="49">
        <f>+'ANEXO No. 1 OFERTA ECONÓMICA'!E21</f>
        <v>0</v>
      </c>
      <c r="F21" s="61"/>
      <c r="G21" s="61"/>
      <c r="H21" s="61"/>
      <c r="I21" s="60">
        <f t="shared" si="0"/>
        <v>0</v>
      </c>
    </row>
    <row r="22" spans="1:9" s="20" customFormat="1" ht="13.5">
      <c r="A22" s="17" t="s">
        <v>24</v>
      </c>
      <c r="B22" s="17" t="s">
        <v>7</v>
      </c>
      <c r="C22" s="33" t="s">
        <v>28</v>
      </c>
      <c r="D22" s="19">
        <v>1</v>
      </c>
      <c r="E22" s="49">
        <f>+'ANEXO No. 1 OFERTA ECONÓMICA'!E22</f>
        <v>0</v>
      </c>
      <c r="F22" s="61"/>
      <c r="G22" s="61"/>
      <c r="H22" s="61"/>
      <c r="I22" s="60">
        <f t="shared" si="0"/>
        <v>0</v>
      </c>
    </row>
    <row r="23" spans="1:9" s="20" customFormat="1" ht="13.5">
      <c r="A23" s="17" t="s">
        <v>24</v>
      </c>
      <c r="B23" s="17" t="s">
        <v>7</v>
      </c>
      <c r="C23" s="33" t="s">
        <v>46</v>
      </c>
      <c r="D23" s="19">
        <v>1</v>
      </c>
      <c r="E23" s="49">
        <f>+'ANEXO No. 1 OFERTA ECONÓMICA'!E23</f>
        <v>0</v>
      </c>
      <c r="F23" s="61"/>
      <c r="G23" s="61"/>
      <c r="H23" s="61"/>
      <c r="I23" s="60">
        <f t="shared" si="0"/>
        <v>0</v>
      </c>
    </row>
    <row r="24" spans="1:9" s="20" customFormat="1" ht="13.5">
      <c r="A24" s="17" t="s">
        <v>24</v>
      </c>
      <c r="B24" s="17" t="s">
        <v>7</v>
      </c>
      <c r="C24" s="33" t="s">
        <v>46</v>
      </c>
      <c r="D24" s="19">
        <v>1</v>
      </c>
      <c r="E24" s="49">
        <f>+'ANEXO No. 1 OFERTA ECONÓMICA'!E24</f>
        <v>0</v>
      </c>
      <c r="F24" s="61"/>
      <c r="G24" s="61"/>
      <c r="H24" s="61"/>
      <c r="I24" s="60">
        <f t="shared" si="0"/>
        <v>0</v>
      </c>
    </row>
    <row r="25" spans="1:9" s="20" customFormat="1" ht="13.5">
      <c r="A25" s="17" t="s">
        <v>24</v>
      </c>
      <c r="B25" s="17" t="s">
        <v>7</v>
      </c>
      <c r="C25" s="33" t="s">
        <v>29</v>
      </c>
      <c r="D25" s="19">
        <v>1</v>
      </c>
      <c r="E25" s="49">
        <f>+'ANEXO No. 1 OFERTA ECONÓMICA'!E25</f>
        <v>0</v>
      </c>
      <c r="F25" s="61"/>
      <c r="G25" s="61"/>
      <c r="H25" s="61"/>
      <c r="I25" s="60">
        <f t="shared" si="0"/>
        <v>0</v>
      </c>
    </row>
    <row r="26" spans="1:9" s="20" customFormat="1" ht="13.5">
      <c r="A26" s="17" t="s">
        <v>24</v>
      </c>
      <c r="B26" s="17" t="s">
        <v>7</v>
      </c>
      <c r="C26" s="33" t="s">
        <v>28</v>
      </c>
      <c r="D26" s="19">
        <v>1</v>
      </c>
      <c r="E26" s="49">
        <f>+'ANEXO No. 1 OFERTA ECONÓMICA'!E26</f>
        <v>0</v>
      </c>
      <c r="F26" s="61"/>
      <c r="G26" s="61"/>
      <c r="H26" s="61"/>
      <c r="I26" s="60">
        <f t="shared" si="0"/>
        <v>0</v>
      </c>
    </row>
    <row r="27" spans="1:9" s="20" customFormat="1" ht="13.5">
      <c r="A27" s="17" t="s">
        <v>24</v>
      </c>
      <c r="B27" s="17" t="s">
        <v>7</v>
      </c>
      <c r="C27" s="33" t="s">
        <v>28</v>
      </c>
      <c r="D27" s="19">
        <v>1</v>
      </c>
      <c r="E27" s="49">
        <f>+'ANEXO No. 1 OFERTA ECONÓMICA'!E27</f>
        <v>0</v>
      </c>
      <c r="F27" s="61"/>
      <c r="G27" s="61"/>
      <c r="H27" s="61"/>
      <c r="I27" s="60">
        <f t="shared" si="0"/>
        <v>0</v>
      </c>
    </row>
    <row r="28" spans="1:9" s="20" customFormat="1" ht="13.5">
      <c r="A28" s="17" t="s">
        <v>24</v>
      </c>
      <c r="B28" s="17" t="s">
        <v>7</v>
      </c>
      <c r="C28" s="33" t="s">
        <v>30</v>
      </c>
      <c r="D28" s="19">
        <v>1</v>
      </c>
      <c r="E28" s="49">
        <f>+'ANEXO No. 1 OFERTA ECONÓMICA'!E28</f>
        <v>0</v>
      </c>
      <c r="F28" s="61"/>
      <c r="G28" s="61"/>
      <c r="H28" s="61"/>
      <c r="I28" s="60">
        <f t="shared" si="0"/>
        <v>0</v>
      </c>
    </row>
    <row r="29" spans="1:9" s="20" customFormat="1" ht="13.5">
      <c r="A29" s="17" t="s">
        <v>24</v>
      </c>
      <c r="B29" s="17" t="s">
        <v>7</v>
      </c>
      <c r="C29" s="33" t="s">
        <v>30</v>
      </c>
      <c r="D29" s="19">
        <v>1</v>
      </c>
      <c r="E29" s="49">
        <f>+'ANEXO No. 1 OFERTA ECONÓMICA'!E29</f>
        <v>0</v>
      </c>
      <c r="F29" s="61"/>
      <c r="G29" s="61"/>
      <c r="H29" s="61"/>
      <c r="I29" s="60">
        <f t="shared" si="0"/>
        <v>0</v>
      </c>
    </row>
    <row r="30" spans="1:9" s="20" customFormat="1" ht="13.5">
      <c r="A30" s="17" t="s">
        <v>24</v>
      </c>
      <c r="B30" s="17" t="s">
        <v>7</v>
      </c>
      <c r="C30" s="33" t="s">
        <v>28</v>
      </c>
      <c r="D30" s="19">
        <v>1</v>
      </c>
      <c r="E30" s="49">
        <f>+'ANEXO No. 1 OFERTA ECONÓMICA'!E30</f>
        <v>0</v>
      </c>
      <c r="F30" s="61"/>
      <c r="G30" s="61"/>
      <c r="H30" s="61"/>
      <c r="I30" s="60">
        <f t="shared" si="0"/>
        <v>0</v>
      </c>
    </row>
    <row r="31" spans="1:9" s="20" customFormat="1" ht="13.5">
      <c r="A31" s="17" t="s">
        <v>24</v>
      </c>
      <c r="B31" s="17" t="s">
        <v>7</v>
      </c>
      <c r="C31" s="33" t="s">
        <v>28</v>
      </c>
      <c r="D31" s="19">
        <v>1</v>
      </c>
      <c r="E31" s="49">
        <f>+'ANEXO No. 1 OFERTA ECONÓMICA'!E31</f>
        <v>0</v>
      </c>
      <c r="F31" s="61"/>
      <c r="G31" s="61"/>
      <c r="H31" s="61"/>
      <c r="I31" s="60">
        <f t="shared" si="0"/>
        <v>0</v>
      </c>
    </row>
    <row r="32" spans="1:9" s="20" customFormat="1" ht="13.5">
      <c r="A32" s="17" t="s">
        <v>24</v>
      </c>
      <c r="B32" s="17" t="s">
        <v>31</v>
      </c>
      <c r="C32" s="34" t="s">
        <v>8</v>
      </c>
      <c r="D32" s="19">
        <v>1</v>
      </c>
      <c r="E32" s="49">
        <f>+'ANEXO No. 1 OFERTA ECONÓMICA'!E32</f>
        <v>0</v>
      </c>
      <c r="F32" s="61"/>
      <c r="G32" s="61"/>
      <c r="H32" s="61"/>
      <c r="I32" s="60">
        <f t="shared" si="0"/>
        <v>0</v>
      </c>
    </row>
    <row r="33" spans="1:9" s="20" customFormat="1" ht="13.5">
      <c r="A33" s="17" t="s">
        <v>24</v>
      </c>
      <c r="B33" s="17" t="s">
        <v>32</v>
      </c>
      <c r="C33" s="34" t="s">
        <v>43</v>
      </c>
      <c r="D33" s="19">
        <v>1</v>
      </c>
      <c r="E33" s="49">
        <f>+'ANEXO No. 1 OFERTA ECONÓMICA'!E33</f>
        <v>0</v>
      </c>
      <c r="F33" s="61"/>
      <c r="G33" s="61"/>
      <c r="H33" s="61"/>
      <c r="I33" s="60">
        <f t="shared" si="0"/>
        <v>0</v>
      </c>
    </row>
    <row r="34" spans="1:9" s="20" customFormat="1" ht="13.5">
      <c r="A34" s="17" t="s">
        <v>24</v>
      </c>
      <c r="B34" s="17" t="s">
        <v>10</v>
      </c>
      <c r="C34" s="34" t="str">
        <f>+B34</f>
        <v>Pereira</v>
      </c>
      <c r="D34" s="19">
        <v>1</v>
      </c>
      <c r="E34" s="49">
        <f>+'ANEXO No. 1 OFERTA ECONÓMICA'!E34</f>
        <v>0</v>
      </c>
      <c r="F34" s="61"/>
      <c r="G34" s="61"/>
      <c r="H34" s="61"/>
      <c r="I34" s="60">
        <f t="shared" si="0"/>
        <v>0</v>
      </c>
    </row>
    <row r="35" spans="1:9" s="20" customFormat="1" ht="13.5">
      <c r="A35" s="17" t="s">
        <v>24</v>
      </c>
      <c r="B35" s="17" t="s">
        <v>33</v>
      </c>
      <c r="C35" s="34" t="str">
        <f>+B35</f>
        <v>Cucuta</v>
      </c>
      <c r="D35" s="19">
        <v>1</v>
      </c>
      <c r="E35" s="49">
        <f>+'ANEXO No. 1 OFERTA ECONÓMICA'!E35</f>
        <v>0</v>
      </c>
      <c r="F35" s="61"/>
      <c r="G35" s="61"/>
      <c r="H35" s="61"/>
      <c r="I35" s="60">
        <f t="shared" si="0"/>
        <v>0</v>
      </c>
    </row>
    <row r="36" spans="1:9" s="20" customFormat="1" ht="13.5">
      <c r="A36" s="17" t="s">
        <v>24</v>
      </c>
      <c r="B36" s="17" t="s">
        <v>34</v>
      </c>
      <c r="C36" s="34" t="str">
        <f>+B36</f>
        <v>Bucaramanga</v>
      </c>
      <c r="D36" s="19">
        <v>1</v>
      </c>
      <c r="E36" s="49">
        <f>+'ANEXO No. 1 OFERTA ECONÓMICA'!E36</f>
        <v>0</v>
      </c>
      <c r="F36" s="61"/>
      <c r="G36" s="61"/>
      <c r="H36" s="61"/>
      <c r="I36" s="60">
        <f t="shared" si="0"/>
        <v>0</v>
      </c>
    </row>
    <row r="37" spans="1:9" s="20" customFormat="1" ht="13.5">
      <c r="A37" s="17" t="s">
        <v>24</v>
      </c>
      <c r="B37" s="17" t="s">
        <v>35</v>
      </c>
      <c r="C37" s="34" t="str">
        <f>+B37</f>
        <v>Villavicencio</v>
      </c>
      <c r="D37" s="19">
        <v>1</v>
      </c>
      <c r="E37" s="49">
        <f>+'ANEXO No. 1 OFERTA ECONÓMICA'!E37</f>
        <v>0</v>
      </c>
      <c r="F37" s="61"/>
      <c r="G37" s="61"/>
      <c r="H37" s="61"/>
      <c r="I37" s="60">
        <f t="shared" si="0"/>
        <v>0</v>
      </c>
    </row>
    <row r="38" spans="1:9" s="20" customFormat="1" ht="13.5">
      <c r="A38" s="17" t="s">
        <v>26</v>
      </c>
      <c r="B38" s="17" t="s">
        <v>31</v>
      </c>
      <c r="C38" s="34" t="s">
        <v>9</v>
      </c>
      <c r="D38" s="19">
        <v>1</v>
      </c>
      <c r="E38" s="49">
        <f>+'ANEXO No. 1 OFERTA ECONÓMICA'!E38</f>
        <v>0</v>
      </c>
      <c r="F38" s="61"/>
      <c r="G38" s="61"/>
      <c r="H38" s="61"/>
      <c r="I38" s="60">
        <f t="shared" si="0"/>
        <v>0</v>
      </c>
    </row>
    <row r="39" spans="1:9" s="20" customFormat="1" ht="13.5">
      <c r="A39" s="17" t="s">
        <v>26</v>
      </c>
      <c r="B39" s="17" t="s">
        <v>32</v>
      </c>
      <c r="C39" s="34" t="s">
        <v>44</v>
      </c>
      <c r="D39" s="19">
        <v>1</v>
      </c>
      <c r="E39" s="49">
        <f>+'ANEXO No. 1 OFERTA ECONÓMICA'!E39</f>
        <v>0</v>
      </c>
      <c r="F39" s="61"/>
      <c r="G39" s="61"/>
      <c r="H39" s="61"/>
      <c r="I39" s="60">
        <f t="shared" si="0"/>
        <v>0</v>
      </c>
    </row>
    <row r="40" spans="1:9" s="20" customFormat="1" ht="13.5">
      <c r="A40" s="17" t="s">
        <v>26</v>
      </c>
      <c r="B40" s="17" t="s">
        <v>11</v>
      </c>
      <c r="C40" s="34" t="str">
        <f aca="true" t="shared" si="1" ref="C40:C48">+B40</f>
        <v>Armenia</v>
      </c>
      <c r="D40" s="19">
        <v>1</v>
      </c>
      <c r="E40" s="49">
        <f>+'ANEXO No. 1 OFERTA ECONÓMICA'!E40</f>
        <v>0</v>
      </c>
      <c r="F40" s="61"/>
      <c r="G40" s="61"/>
      <c r="H40" s="61"/>
      <c r="I40" s="60">
        <f t="shared" si="0"/>
        <v>0</v>
      </c>
    </row>
    <row r="41" spans="1:9" s="20" customFormat="1" ht="13.5">
      <c r="A41" s="17" t="s">
        <v>26</v>
      </c>
      <c r="B41" s="17" t="s">
        <v>12</v>
      </c>
      <c r="C41" s="34" t="str">
        <f t="shared" si="1"/>
        <v>Pasto</v>
      </c>
      <c r="D41" s="19">
        <v>1</v>
      </c>
      <c r="E41" s="49">
        <f>+'ANEXO No. 1 OFERTA ECONÓMICA'!E41</f>
        <v>0</v>
      </c>
      <c r="F41" s="61"/>
      <c r="G41" s="61"/>
      <c r="H41" s="61"/>
      <c r="I41" s="60">
        <f t="shared" si="0"/>
        <v>0</v>
      </c>
    </row>
    <row r="42" spans="1:9" s="20" customFormat="1" ht="13.5">
      <c r="A42" s="17" t="s">
        <v>26</v>
      </c>
      <c r="B42" s="17" t="s">
        <v>36</v>
      </c>
      <c r="C42" s="34" t="str">
        <f t="shared" si="1"/>
        <v>Neiva</v>
      </c>
      <c r="D42" s="19">
        <v>1</v>
      </c>
      <c r="E42" s="49">
        <f>+'ANEXO No. 1 OFERTA ECONÓMICA'!E42</f>
        <v>0</v>
      </c>
      <c r="F42" s="61"/>
      <c r="G42" s="61"/>
      <c r="H42" s="61"/>
      <c r="I42" s="60">
        <f t="shared" si="0"/>
        <v>0</v>
      </c>
    </row>
    <row r="43" spans="1:9" s="20" customFormat="1" ht="13.5">
      <c r="A43" s="17" t="s">
        <v>26</v>
      </c>
      <c r="B43" s="17" t="s">
        <v>13</v>
      </c>
      <c r="C43" s="34" t="str">
        <f t="shared" si="1"/>
        <v>Cartagena</v>
      </c>
      <c r="D43" s="19">
        <v>1</v>
      </c>
      <c r="E43" s="49">
        <f>+'ANEXO No. 1 OFERTA ECONÓMICA'!E43</f>
        <v>0</v>
      </c>
      <c r="F43" s="61"/>
      <c r="G43" s="61"/>
      <c r="H43" s="61"/>
      <c r="I43" s="60">
        <f t="shared" si="0"/>
        <v>0</v>
      </c>
    </row>
    <row r="44" spans="1:9" s="20" customFormat="1" ht="13.5">
      <c r="A44" s="17" t="s">
        <v>26</v>
      </c>
      <c r="B44" s="17" t="s">
        <v>14</v>
      </c>
      <c r="C44" s="34" t="str">
        <f t="shared" si="1"/>
        <v>Manizales</v>
      </c>
      <c r="D44" s="19">
        <v>1</v>
      </c>
      <c r="E44" s="49">
        <f>+'ANEXO No. 1 OFERTA ECONÓMICA'!E44</f>
        <v>0</v>
      </c>
      <c r="F44" s="61"/>
      <c r="G44" s="61"/>
      <c r="H44" s="61"/>
      <c r="I44" s="60">
        <f t="shared" si="0"/>
        <v>0</v>
      </c>
    </row>
    <row r="45" spans="1:9" s="20" customFormat="1" ht="13.5">
      <c r="A45" s="17" t="s">
        <v>26</v>
      </c>
      <c r="B45" s="17" t="s">
        <v>37</v>
      </c>
      <c r="C45" s="34" t="str">
        <f t="shared" si="1"/>
        <v>Ibague</v>
      </c>
      <c r="D45" s="19">
        <v>1</v>
      </c>
      <c r="E45" s="49">
        <f>+'ANEXO No. 1 OFERTA ECONÓMICA'!E45</f>
        <v>0</v>
      </c>
      <c r="F45" s="61"/>
      <c r="G45" s="61"/>
      <c r="H45" s="61"/>
      <c r="I45" s="60">
        <f t="shared" si="0"/>
        <v>0</v>
      </c>
    </row>
    <row r="46" spans="1:9" s="20" customFormat="1" ht="13.5">
      <c r="A46" s="17" t="s">
        <v>26</v>
      </c>
      <c r="B46" s="17" t="s">
        <v>38</v>
      </c>
      <c r="C46" s="34" t="str">
        <f t="shared" si="1"/>
        <v>Tunja</v>
      </c>
      <c r="D46" s="19">
        <v>1</v>
      </c>
      <c r="E46" s="49">
        <f>+'ANEXO No. 1 OFERTA ECONÓMICA'!E46</f>
        <v>0</v>
      </c>
      <c r="F46" s="61"/>
      <c r="G46" s="61"/>
      <c r="H46" s="61"/>
      <c r="I46" s="60">
        <f t="shared" si="0"/>
        <v>0</v>
      </c>
    </row>
    <row r="47" spans="1:9" s="20" customFormat="1" ht="13.5">
      <c r="A47" s="17" t="s">
        <v>26</v>
      </c>
      <c r="B47" s="17" t="s">
        <v>16</v>
      </c>
      <c r="C47" s="34" t="str">
        <f t="shared" si="1"/>
        <v>Yopal</v>
      </c>
      <c r="D47" s="19">
        <v>1</v>
      </c>
      <c r="E47" s="49">
        <f>+'ANEXO No. 1 OFERTA ECONÓMICA'!E47</f>
        <v>0</v>
      </c>
      <c r="F47" s="61"/>
      <c r="G47" s="61"/>
      <c r="H47" s="61"/>
      <c r="I47" s="60">
        <f t="shared" si="0"/>
        <v>0</v>
      </c>
    </row>
    <row r="48" spans="1:9" s="20" customFormat="1" ht="13.5">
      <c r="A48" s="17" t="s">
        <v>26</v>
      </c>
      <c r="B48" s="17" t="s">
        <v>47</v>
      </c>
      <c r="C48" s="34" t="str">
        <f t="shared" si="1"/>
        <v>Florencia</v>
      </c>
      <c r="D48" s="19">
        <v>1</v>
      </c>
      <c r="E48" s="49">
        <f>+'ANEXO No. 1 OFERTA ECONÓMICA'!E48</f>
        <v>0</v>
      </c>
      <c r="F48" s="61"/>
      <c r="G48" s="61"/>
      <c r="H48" s="61"/>
      <c r="I48" s="60">
        <f t="shared" si="0"/>
        <v>0</v>
      </c>
    </row>
    <row r="49" spans="3:9" s="20" customFormat="1" ht="13.5">
      <c r="C49" s="47" t="s">
        <v>52</v>
      </c>
      <c r="D49" s="47">
        <f>SUM(D11:D48)</f>
        <v>38</v>
      </c>
      <c r="E49" s="56">
        <f>SUM(E11:E48)</f>
        <v>0</v>
      </c>
      <c r="F49" s="52">
        <f>SUM(F11:F48)</f>
        <v>0</v>
      </c>
      <c r="G49" s="28">
        <f>SUM(G11:G48)</f>
        <v>0</v>
      </c>
      <c r="H49" s="28">
        <f>SUM(H11:H48)</f>
        <v>0</v>
      </c>
      <c r="I49" s="53">
        <f>SUM(I11:I48)</f>
        <v>0</v>
      </c>
    </row>
    <row r="50" spans="3:9" ht="30.75" customHeight="1">
      <c r="C50" s="86" t="s">
        <v>62</v>
      </c>
      <c r="D50" s="86"/>
      <c r="E50" s="86"/>
      <c r="F50" s="86"/>
      <c r="G50" s="87" t="e">
        <f>(((+E49-I49)/E49)*100%)</f>
        <v>#DIV/0!</v>
      </c>
      <c r="H50" s="87"/>
      <c r="I50" s="87"/>
    </row>
    <row r="51" spans="3:9" ht="21" customHeight="1">
      <c r="C51" s="86"/>
      <c r="D51" s="86"/>
      <c r="E51" s="86"/>
      <c r="F51" s="86"/>
      <c r="G51" s="87"/>
      <c r="H51" s="87"/>
      <c r="I51" s="87"/>
    </row>
    <row r="53" ht="11.25">
      <c r="G53" s="63"/>
    </row>
    <row r="54" ht="11.25">
      <c r="H54" s="51"/>
    </row>
    <row r="55" spans="6:8" ht="11.25">
      <c r="F55" s="51"/>
      <c r="H55" s="64"/>
    </row>
    <row r="56" spans="6:8" ht="11.25">
      <c r="F56" s="51"/>
      <c r="H56" s="55"/>
    </row>
    <row r="58" ht="11.25">
      <c r="F58" s="54"/>
    </row>
    <row r="59" ht="11.25">
      <c r="F59" s="54"/>
    </row>
  </sheetData>
  <sheetProtection password="FA8D" sheet="1" objects="1" scenarios="1" selectLockedCells="1"/>
  <mergeCells count="13">
    <mergeCell ref="A6:I6"/>
    <mergeCell ref="A1:I1"/>
    <mergeCell ref="A2:I2"/>
    <mergeCell ref="A3:I3"/>
    <mergeCell ref="A4:I4"/>
    <mergeCell ref="A5:I5"/>
    <mergeCell ref="C50:F51"/>
    <mergeCell ref="G50:I51"/>
    <mergeCell ref="E9:I9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landscape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Suppla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COLLAZOS PARDO</dc:creator>
  <cp:keywords/>
  <dc:description/>
  <cp:lastModifiedBy>ALEJANDRA ESCOBAR NIÑO</cp:lastModifiedBy>
  <cp:lastPrinted>2016-07-14T21:11:17Z</cp:lastPrinted>
  <dcterms:created xsi:type="dcterms:W3CDTF">2016-07-13T17:21:00Z</dcterms:created>
  <dcterms:modified xsi:type="dcterms:W3CDTF">2018-02-07T01:00:30Z</dcterms:modified>
  <cp:category/>
  <cp:version/>
  <cp:contentType/>
  <cp:contentStatus/>
</cp:coreProperties>
</file>