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7820" windowHeight="11400" tabRatio="799" activeTab="1"/>
  </bookViews>
  <sheets>
    <sheet name="ALEMANIA" sheetId="11" r:id="rId1"/>
    <sheet name="CARTAGENA" sheetId="13" r:id="rId2"/>
    <sheet name="GRAN TOTAL" sheetId="15" r:id="rId3"/>
  </sheets>
  <definedNames>
    <definedName name="_xlnm.Print_Area" localSheetId="0">ALEMANIA!$A$1:$H$44</definedName>
    <definedName name="_xlnm.Print_Area" localSheetId="1">CARTAGENA!$A$1:$H$33</definedName>
    <definedName name="_xlnm.Print_Area" localSheetId="2">'GRAN TOTAL'!$A$1:$H$28</definedName>
  </definedNames>
  <calcPr calcId="145621"/>
</workbook>
</file>

<file path=xl/calcChain.xml><?xml version="1.0" encoding="utf-8"?>
<calcChain xmlns="http://schemas.openxmlformats.org/spreadsheetml/2006/main">
  <c r="E11" i="13" l="1"/>
  <c r="C18" i="13" l="1"/>
  <c r="D18" i="13"/>
  <c r="E17" i="13"/>
  <c r="E16" i="13"/>
  <c r="E15" i="13"/>
  <c r="E14" i="13"/>
  <c r="E13" i="13"/>
  <c r="E12" i="13"/>
  <c r="E18" i="13" l="1"/>
  <c r="B18" i="15"/>
  <c r="B17" i="15"/>
  <c r="B16" i="15"/>
  <c r="D12" i="15"/>
  <c r="C12" i="15"/>
  <c r="E12" i="15" s="1"/>
  <c r="B12" i="15"/>
  <c r="B11" i="15"/>
  <c r="G16" i="11" l="1"/>
  <c r="F16" i="11"/>
  <c r="E16" i="11"/>
  <c r="H16" i="11" l="1"/>
  <c r="J19" i="11"/>
  <c r="J20" i="11" s="1"/>
  <c r="J17" i="11"/>
  <c r="D27" i="11" l="1"/>
  <c r="C27" i="11"/>
  <c r="G12" i="11"/>
  <c r="F12" i="11"/>
  <c r="E12" i="11"/>
  <c r="D18" i="11"/>
  <c r="C18" i="11"/>
  <c r="C29" i="11" s="1"/>
  <c r="C11" i="15" s="1"/>
  <c r="G11" i="13"/>
  <c r="F11" i="13"/>
  <c r="G17" i="13"/>
  <c r="F17" i="13"/>
  <c r="G16" i="13"/>
  <c r="F16" i="13"/>
  <c r="G15" i="13"/>
  <c r="F15" i="13"/>
  <c r="G14" i="13"/>
  <c r="F14" i="13"/>
  <c r="G12" i="13"/>
  <c r="F12" i="13"/>
  <c r="G13" i="13"/>
  <c r="F13" i="13"/>
  <c r="G28" i="11"/>
  <c r="F28" i="11"/>
  <c r="E28" i="11"/>
  <c r="G26" i="11"/>
  <c r="F26" i="11"/>
  <c r="E26" i="11"/>
  <c r="G25" i="11"/>
  <c r="F25" i="11"/>
  <c r="E25" i="11"/>
  <c r="G24" i="11"/>
  <c r="F24" i="11"/>
  <c r="E24" i="11"/>
  <c r="G23" i="11"/>
  <c r="F23" i="11"/>
  <c r="E23" i="11"/>
  <c r="G22" i="11"/>
  <c r="F22" i="11"/>
  <c r="E22" i="11"/>
  <c r="G21" i="11"/>
  <c r="F21" i="11"/>
  <c r="E21" i="11"/>
  <c r="G20" i="11"/>
  <c r="F20" i="11"/>
  <c r="E20" i="11"/>
  <c r="G17" i="11"/>
  <c r="F17" i="11"/>
  <c r="H17" i="11" s="1"/>
  <c r="E17" i="11"/>
  <c r="G15" i="11"/>
  <c r="F15" i="11"/>
  <c r="E15" i="11"/>
  <c r="G14" i="11"/>
  <c r="F14" i="11"/>
  <c r="E14" i="11"/>
  <c r="G13" i="11"/>
  <c r="F13" i="11"/>
  <c r="E13" i="11"/>
  <c r="H13" i="11" l="1"/>
  <c r="G18" i="13"/>
  <c r="G12" i="15" s="1"/>
  <c r="H12" i="13"/>
  <c r="H15" i="13"/>
  <c r="H26" i="11"/>
  <c r="C13" i="15"/>
  <c r="F18" i="13"/>
  <c r="F12" i="15" s="1"/>
  <c r="H17" i="13"/>
  <c r="H11" i="13"/>
  <c r="E27" i="11"/>
  <c r="G18" i="11"/>
  <c r="G27" i="11"/>
  <c r="H15" i="11"/>
  <c r="H22" i="11"/>
  <c r="H25" i="11"/>
  <c r="E18" i="11"/>
  <c r="D29" i="11"/>
  <c r="D11" i="15" s="1"/>
  <c r="D13" i="15" s="1"/>
  <c r="H21" i="11"/>
  <c r="H24" i="11"/>
  <c r="H12" i="11"/>
  <c r="H14" i="11"/>
  <c r="H20" i="11"/>
  <c r="H23" i="11"/>
  <c r="F27" i="11"/>
  <c r="H28" i="11"/>
  <c r="F18" i="11"/>
  <c r="H13" i="13"/>
  <c r="H16" i="13"/>
  <c r="H14" i="13"/>
  <c r="F29" i="11" l="1"/>
  <c r="F11" i="15" s="1"/>
  <c r="F13" i="15" s="1"/>
  <c r="H18" i="13"/>
  <c r="E11" i="15"/>
  <c r="E13" i="15" s="1"/>
  <c r="H12" i="15"/>
  <c r="E29" i="11"/>
  <c r="G29" i="11"/>
  <c r="G11" i="15" s="1"/>
  <c r="G13" i="15" s="1"/>
  <c r="H18" i="11"/>
  <c r="H27" i="11"/>
  <c r="H11" i="15" l="1"/>
  <c r="H13" i="15" s="1"/>
  <c r="H29" i="11"/>
</calcChain>
</file>

<file path=xl/sharedStrings.xml><?xml version="1.0" encoding="utf-8"?>
<sst xmlns="http://schemas.openxmlformats.org/spreadsheetml/2006/main" count="109" uniqueCount="55">
  <si>
    <t>Descripción</t>
  </si>
  <si>
    <t>TOTAL NACIONAL</t>
  </si>
  <si>
    <t>GRAN TOTAL</t>
  </si>
  <si>
    <t>FECHA DE LA PROPUESTA</t>
  </si>
  <si>
    <t>VALORES EN PESOS COLOMBIANOS.</t>
  </si>
  <si>
    <t>_______________________________________</t>
  </si>
  <si>
    <t>Firma</t>
  </si>
  <si>
    <t>Nombre o Razón Social del Oferente:</t>
  </si>
  <si>
    <t>Nit:</t>
  </si>
  <si>
    <t>C.C. No. :</t>
  </si>
  <si>
    <t>Nombre del Representante Legal:</t>
  </si>
  <si>
    <t>En Colombia:</t>
  </si>
  <si>
    <t>________________________________________________________________________</t>
  </si>
  <si>
    <t>Vr. Unitario</t>
  </si>
  <si>
    <t>Acompañamiento permanente de la agencia de dos (2) coordinadores de habla Inglés/español. Guías locales de habla hispana. Si el grupo es divido en más de dos grupos el proveedor debe garantizar la compañía de un coordinador para cada grupo.</t>
  </si>
  <si>
    <t>Tour Conductor a Cartagena con todos los servicios y costos incluidos (tiquete aéreo y porción terrestre) sin costo alguno para La Previsora S.A. Compañía de Seguros y con todas las características y condiciones obligatorias requeridas.</t>
  </si>
  <si>
    <t xml:space="preserve">PROPUESTA ECONÓMICA </t>
  </si>
  <si>
    <t>Cant.</t>
  </si>
  <si>
    <t>NOMBRE  PROPONENTE:</t>
  </si>
  <si>
    <t>TOTAL CARTAGENA</t>
  </si>
  <si>
    <t>Tarifa administrativa tiquetes aereos</t>
  </si>
  <si>
    <t>Fee Operativo de Agencia</t>
  </si>
  <si>
    <t>PLAN CARTAGENA</t>
  </si>
  <si>
    <t>TOTAL UNITARIO</t>
  </si>
  <si>
    <t>Valor Total</t>
  </si>
  <si>
    <t>IVA Total</t>
  </si>
  <si>
    <t>Gran Total</t>
  </si>
  <si>
    <t xml:space="preserve"> IVA</t>
  </si>
  <si>
    <t>DETALLE DE IMPUESTOS</t>
  </si>
  <si>
    <t>IMPUESTO AL CONSUMO</t>
  </si>
  <si>
    <t>IVA POR CUENTA DE TERCEROS</t>
  </si>
  <si>
    <t>IVA PROPIO</t>
  </si>
  <si>
    <t>VALOR</t>
  </si>
  <si>
    <t>Tarifa administrativa tiquetes aéreos</t>
  </si>
  <si>
    <t>CARTAGENA</t>
  </si>
  <si>
    <t>% FEE AGENCIA</t>
  </si>
  <si>
    <t>PROPUESTA ECONÓMICA</t>
  </si>
  <si>
    <t>PLAN ALEMANIA</t>
  </si>
  <si>
    <t>Trámites de visado para ingreso a Alemania. (si se requiere) Incluidos derechos consulares.</t>
  </si>
  <si>
    <t>TOTAL ALEMANIA</t>
  </si>
  <si>
    <t xml:space="preserve">Tiquetes aéreos Ciudad de origen - Bogotá - Ciudad de origen, para conexión a Munich - Alemania. Posibles orígenes: Arauca, Armenia, Barranquilla, Bucaramanga, Buenaventura, Cali, Cartagena, Cúcuta, Florencia, Ibagué, Leticia, Manizales, Medellín, Mocoa, Montería, Neiva, Pasto, Pereira, Popayán, Quibdó, Riohacha, Santa Marta, San Andrés, Sincelejo, Valledupar, Villavicencio y Yopal.  Un solo costo para los tiquetes para cualquier origen Nacional. </t>
  </si>
  <si>
    <t>Desayuno, almuerzo, comida y/o refrigerio en el hotel y/o aeropuerto el día de la salida, según el caso.</t>
  </si>
  <si>
    <t>Alemania</t>
  </si>
  <si>
    <r>
      <t xml:space="preserve">Alojamiento en acomodación doble con camas individuales en Hotel cinco estrellas Bogotá (sector Salitre o más cercano al aeropuerto) con facilidades de transporte al aeropuerto el Dorado (Bogotá) </t>
    </r>
    <r>
      <rPr>
        <u/>
        <sz val="10"/>
        <rFont val="Arial"/>
        <family val="2"/>
      </rPr>
      <t>un día antes del viaje internacional</t>
    </r>
    <r>
      <rPr>
        <sz val="10"/>
        <rFont val="Arial"/>
        <family val="2"/>
      </rPr>
      <t>. Debe incluir cena, almuerzo y/o desayuno y Traslados  Aeropuerto – Hotel - Aeropuerto (Bogotá). Para viajeros de otras ciudades diferentes a Bogotá.</t>
    </r>
  </si>
  <si>
    <t>Traslados terrestres Tunja - Bogotá – Tunja. Sincelejo - Monteria -Sincelejo. (O desde cualquier ciudad  que requiera traslado terrestre para llegar al aeropuerto principal).</t>
  </si>
  <si>
    <t>Tour Conductor Alemania con todos los servicios y costos incluidos (tiquete aéreo y porción terrestre) sin costo alguno para La Previsora S.A. Compañía de Seguros y con todas las características y condiciones obligatorias requeridas.</t>
  </si>
  <si>
    <r>
      <t xml:space="preserve">Alojamiento en acomodación doble con camas individuales en Hotel cinco estrellas Bogotá (sector Salitre o más cercano al aeropuerto) con facilidades de transporte al aeropuerto el Dorado (Bogotá) </t>
    </r>
    <r>
      <rPr>
        <u/>
        <sz val="10"/>
        <rFont val="Arial"/>
        <family val="2"/>
      </rPr>
      <t>para el día de regreso del viaje internacional para viajeros que no tengan vuelo ese mismo día</t>
    </r>
    <r>
      <rPr>
        <sz val="10"/>
        <rFont val="Arial"/>
        <family val="2"/>
      </rPr>
      <t>. Debe incluir cena, almuerzo y/o desayuno y Traslados  Aeropuerto – Hotel - Aeropuerto (Bogotá). Para viajeros de otras ciudades diferentes a Bogotá.</t>
    </r>
  </si>
  <si>
    <t>Tarifa administrativa tiquetes</t>
  </si>
  <si>
    <t>Tiquetes aéreos Ciudad de origen - Cartagena - Ciudad de origen. Posibles orígenes: Arauca, Armenia, Barranquilla, Bucaramanga, Buenaventura, Bogotá, Cali, Cartagena, Cúcuta, Florencia, Ibagué, Leticia, Manizales, Medellín, Mocoa, Montería, Neiva, Pasto, Pereira, Popayán, Quibdó, Riohacha, Santa Marta, San Andrés, Sincelejo, Valledupar, Villavicencio y Yopal.  Un solo costo para los tiquetes para cualquier origen Nacional. Impuestos de tiquetes.
(Todos los viajeros deben disfrutar del itinerario establecido, por tanto debe garantizarse la llegada al destino al mismo tiempo)</t>
  </si>
  <si>
    <t>ALEMANIA</t>
  </si>
  <si>
    <t>TOTAL</t>
  </si>
  <si>
    <t>Tiquetes aéreos Bogotá - Munich (Alemania) - Bogotá. Impuestos de tiquetes. 
(Todos los viajeros deben disfrutar del itinerario establecido, por tanto debe garantizarse la llegada al destino al mismo tiempo) VUELO DIRECTO</t>
  </si>
  <si>
    <t>Alojamiento 4 noches 5 días  (Hotel 5 estrellas), Hasta 4 viajeros en acomodación sencilla, el resto en acomodación doble con camas individuales, con desayunos, almuerzos, cenas y refrigerios full estilo mañana y tarde, snacks, hidratación permanente, impuestos hoteleros, sobrecosto de combustible, propinas. Transporte Aeropuertos - Hoteles - Aeropuertos. Tours, valor de las entradas y transporte a los sitios de interés visitados.</t>
  </si>
  <si>
    <t>Alojamiento  8 días 7 noches en Hotel 5 estrellas - ubicado dentro de la zona turística principal de Munich y demás ciudades a visitar según el itinerario (Alemania), hasta siete (7) viajeros en acomodación sencilla y el resto en acomodación doble en camas individuales, con desayunos, almuerzos, cenas, refrigerios full estilo mañana y tarde, snacks, Hidratación Permanente, impuestos hoteleros, sobrecosto de combustible, propinas. Transporte Aeropuertos - Hoteles Aeropuertos, Tours, valor de las entradas y transporte a los sitios de interés visitados. Impuestos de entrada y salida de todos los sitios visitados.
Alimentación durante las conexiones según sea el caso (Desayuno o almuerzo o cena) independiente de la alimentación en los vuelos. Debe garantizarse el cumplimiento de los itinerarios de cada viaje.
En el hotel contar con Multimedia: Computador, Video Beam, Sonido  profesional  y 1 microfono (inalámbrico) de acuerdo a las actividades definidas en el itinerario.</t>
  </si>
  <si>
    <t>Tarjeta de Asistencia de viajero, que incluya adicional a las coberturas básicas  (asistencia médica, fallecimiento, demora del viaje, perdida del equipaje, gastos médicos por accidente de vuelo, asistencia juridica), debe contar con la cobertura de cancelación Any Reasons.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</si>
</sst>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Red]\-#,##0\ "/>
  </numFmts>
  <fonts count="18" x14ac:knownFonts="1">
    <font>
      <sz val="10"/>
      <name val="Verdana"/>
    </font>
    <font>
      <b/>
      <sz val="12"/>
      <color rgb="FF000000"/>
      <name val="Arial"/>
      <family val="2"/>
    </font>
    <font>
      <sz val="12"/>
      <color rgb="FF000000"/>
      <name val="Arial"/>
      <family val="2"/>
    </font>
    <font>
      <b/>
      <sz val="10"/>
      <color rgb="FF000000"/>
      <name val="Arial"/>
      <family val="2"/>
    </font>
    <font>
      <b/>
      <sz val="10"/>
      <name val="Arial"/>
      <family val="2"/>
    </font>
    <font>
      <sz val="10"/>
      <name val="Arial"/>
      <family val="2"/>
    </font>
    <font>
      <b/>
      <sz val="10"/>
      <color theme="5" tint="0.39997558519241921"/>
      <name val="Arial"/>
      <family val="2"/>
    </font>
    <font>
      <b/>
      <sz val="10"/>
      <color indexed="8"/>
      <name val="Arial"/>
      <family val="2"/>
    </font>
    <font>
      <b/>
      <sz val="14"/>
      <name val="Arial"/>
      <family val="2"/>
    </font>
    <font>
      <b/>
      <sz val="16"/>
      <name val="Arial"/>
      <family val="2"/>
    </font>
    <font>
      <sz val="12"/>
      <name val="Arial"/>
      <family val="2"/>
    </font>
    <font>
      <b/>
      <sz val="9"/>
      <color rgb="FFFF0000"/>
      <name val="Arial"/>
      <family val="2"/>
    </font>
    <font>
      <b/>
      <sz val="12"/>
      <name val="Arial"/>
      <family val="2"/>
    </font>
    <font>
      <sz val="10"/>
      <name val="Verdana"/>
      <family val="2"/>
    </font>
    <font>
      <b/>
      <sz val="10"/>
      <color rgb="FFFF0000"/>
      <name val="Arial"/>
      <family val="2"/>
    </font>
    <font>
      <sz val="10"/>
      <color rgb="FF000000"/>
      <name val="Arial"/>
      <family val="2"/>
    </font>
    <font>
      <sz val="10"/>
      <name val="Verdana"/>
      <family val="2"/>
    </font>
    <font>
      <u/>
      <sz val="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3" fillId="0" borderId="0" applyFont="0" applyFill="0" applyBorder="0" applyAlignment="0" applyProtection="0"/>
    <xf numFmtId="9" fontId="16" fillId="0" borderId="0" applyFont="0" applyFill="0" applyBorder="0" applyAlignment="0" applyProtection="0"/>
  </cellStyleXfs>
  <cellXfs count="74">
    <xf numFmtId="0" fontId="0" fillId="0" borderId="0" xfId="0"/>
    <xf numFmtId="0" fontId="5" fillId="0" borderId="0" xfId="0" applyFont="1"/>
    <xf numFmtId="0" fontId="5" fillId="0" borderId="0" xfId="0" applyFont="1" applyProtection="1"/>
    <xf numFmtId="2" fontId="5" fillId="0" borderId="0" xfId="0" applyNumberFormat="1" applyFont="1" applyAlignment="1">
      <alignment horizontal="center" vertical="center" wrapText="1"/>
    </xf>
    <xf numFmtId="38" fontId="5" fillId="0" borderId="1" xfId="0" applyNumberFormat="1" applyFont="1" applyBorder="1" applyAlignment="1" applyProtection="1">
      <alignment vertical="center"/>
      <protection locked="0"/>
    </xf>
    <xf numFmtId="0" fontId="4" fillId="0" borderId="0" xfId="0" applyFont="1" applyProtection="1"/>
    <xf numFmtId="0" fontId="4" fillId="0" borderId="2" xfId="0" applyFont="1" applyBorder="1" applyAlignment="1" applyProtection="1">
      <alignment horizontal="right"/>
      <protection locked="0"/>
    </xf>
    <xf numFmtId="164" fontId="4" fillId="0" borderId="2" xfId="0" applyNumberFormat="1" applyFont="1" applyBorder="1" applyAlignment="1" applyProtection="1">
      <alignment horizontal="right"/>
      <protection locked="0"/>
    </xf>
    <xf numFmtId="0" fontId="5" fillId="0" borderId="0" xfId="0" applyFont="1" applyProtection="1">
      <protection locked="0"/>
    </xf>
    <xf numFmtId="0" fontId="10" fillId="0" borderId="1" xfId="0" applyFont="1" applyBorder="1" applyAlignment="1" applyProtection="1">
      <alignment horizontal="center" vertical="center" wrapText="1"/>
    </xf>
    <xf numFmtId="0" fontId="1" fillId="4" borderId="1" xfId="0" applyFont="1" applyFill="1"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3" fillId="5" borderId="1" xfId="0" applyFont="1" applyFill="1" applyBorder="1" applyAlignment="1" applyProtection="1">
      <alignment horizontal="justify" vertical="center" wrapText="1"/>
    </xf>
    <xf numFmtId="0" fontId="2" fillId="5" borderId="1" xfId="0" applyFont="1" applyFill="1" applyBorder="1" applyAlignment="1" applyProtection="1">
      <alignment horizontal="center" vertical="center" wrapText="1"/>
    </xf>
    <xf numFmtId="2" fontId="7" fillId="5" borderId="1" xfId="0" applyNumberFormat="1" applyFont="1" applyFill="1" applyBorder="1" applyAlignment="1" applyProtection="1">
      <alignment horizontal="center" vertical="center" wrapText="1"/>
    </xf>
    <xf numFmtId="2" fontId="4" fillId="5" borderId="1" xfId="0" applyNumberFormat="1" applyFont="1" applyFill="1" applyBorder="1" applyAlignment="1" applyProtection="1">
      <alignment horizontal="center" vertical="center" wrapText="1"/>
    </xf>
    <xf numFmtId="0" fontId="9" fillId="0" borderId="0" xfId="0" applyFont="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vertical="center"/>
    </xf>
    <xf numFmtId="0" fontId="5" fillId="0" borderId="0" xfId="0" applyFont="1" applyAlignment="1">
      <alignment vertical="center"/>
    </xf>
    <xf numFmtId="0" fontId="5" fillId="0" borderId="1" xfId="0" applyFont="1" applyFill="1" applyBorder="1" applyAlignment="1" applyProtection="1">
      <alignment horizontal="justify" vertical="center" wrapText="1"/>
    </xf>
    <xf numFmtId="0" fontId="4" fillId="5" borderId="1" xfId="0" applyFont="1" applyFill="1" applyBorder="1" applyAlignment="1" applyProtection="1">
      <alignment horizontal="justify" vertical="center" wrapText="1"/>
    </xf>
    <xf numFmtId="0" fontId="12" fillId="3" borderId="1" xfId="0" applyFont="1" applyFill="1" applyBorder="1" applyAlignment="1" applyProtection="1">
      <alignment horizontal="justify" vertical="center" wrapText="1"/>
    </xf>
    <xf numFmtId="0" fontId="7" fillId="2" borderId="1" xfId="0" applyFont="1" applyFill="1" applyBorder="1" applyAlignment="1" applyProtection="1">
      <alignment horizontal="justify" wrapText="1"/>
    </xf>
    <xf numFmtId="0" fontId="4" fillId="2" borderId="1" xfId="0" applyFont="1" applyFill="1" applyBorder="1" applyProtection="1"/>
    <xf numFmtId="0" fontId="4" fillId="5" borderId="4" xfId="0" applyFont="1" applyFill="1" applyBorder="1" applyAlignment="1" applyProtection="1">
      <alignment horizontal="center"/>
    </xf>
    <xf numFmtId="0" fontId="4" fillId="0" borderId="1" xfId="0" applyFont="1" applyFill="1" applyBorder="1" applyAlignment="1" applyProtection="1">
      <alignment horizontal="right"/>
    </xf>
    <xf numFmtId="0" fontId="15" fillId="0" borderId="1" xfId="0" applyFont="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protection locked="0"/>
    </xf>
    <xf numFmtId="0" fontId="5" fillId="0" borderId="1" xfId="0" applyFont="1" applyFill="1" applyBorder="1" applyAlignment="1" applyProtection="1">
      <alignment horizontal="center" vertical="center" wrapText="1"/>
    </xf>
    <xf numFmtId="43" fontId="5" fillId="0" borderId="0" xfId="1" applyFont="1"/>
    <xf numFmtId="9" fontId="5" fillId="0" borderId="0" xfId="2" applyFont="1"/>
    <xf numFmtId="0" fontId="4" fillId="5" borderId="4" xfId="0" applyFont="1" applyFill="1" applyBorder="1" applyAlignment="1" applyProtection="1">
      <alignment horizontal="center" vertical="center"/>
    </xf>
    <xf numFmtId="0" fontId="4" fillId="0" borderId="0" xfId="0" applyFont="1" applyAlignment="1" applyProtection="1">
      <alignment vertical="center"/>
    </xf>
    <xf numFmtId="0" fontId="11" fillId="0" borderId="0" xfId="0" applyFont="1" applyAlignment="1" applyProtection="1">
      <alignment horizontal="center"/>
    </xf>
    <xf numFmtId="0" fontId="4" fillId="0" borderId="0" xfId="0" applyFont="1" applyProtection="1">
      <protection locked="0"/>
    </xf>
    <xf numFmtId="0" fontId="5" fillId="0" borderId="0" xfId="0" applyFont="1" applyAlignment="1" applyProtection="1">
      <alignment vertical="center"/>
    </xf>
    <xf numFmtId="0" fontId="2" fillId="3" borderId="4"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1" fillId="4" borderId="6" xfId="0" applyFont="1" applyFill="1" applyBorder="1" applyAlignment="1" applyProtection="1">
      <alignment vertical="center" wrapText="1"/>
    </xf>
    <xf numFmtId="0" fontId="11" fillId="0" borderId="0" xfId="0" applyFont="1" applyAlignment="1" applyProtection="1">
      <alignment horizontal="center"/>
      <protection locked="0"/>
    </xf>
    <xf numFmtId="38" fontId="4" fillId="5" borderId="1" xfId="0" applyNumberFormat="1" applyFont="1" applyFill="1" applyBorder="1" applyAlignment="1" applyProtection="1">
      <alignment vertical="center"/>
      <protection locked="0"/>
    </xf>
    <xf numFmtId="0" fontId="2" fillId="3" borderId="5"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38" fontId="4" fillId="2" borderId="1" xfId="0" applyNumberFormat="1" applyFont="1" applyFill="1" applyBorder="1" applyAlignment="1" applyProtection="1">
      <alignment vertical="center"/>
      <protection locked="0"/>
    </xf>
    <xf numFmtId="0" fontId="4" fillId="0" borderId="0" xfId="0" applyFont="1" applyAlignment="1" applyProtection="1">
      <alignment horizontal="right"/>
      <protection locked="0"/>
    </xf>
    <xf numFmtId="0" fontId="9" fillId="0" borderId="0" xfId="0" applyFont="1" applyAlignment="1" applyProtection="1">
      <alignment horizontal="center" vertical="center" wrapText="1"/>
      <protection locked="0"/>
    </xf>
    <xf numFmtId="0" fontId="4" fillId="0" borderId="0" xfId="0" applyFont="1" applyFill="1" applyAlignment="1" applyProtection="1">
      <alignment horizontal="center"/>
      <protection locked="0"/>
    </xf>
    <xf numFmtId="0" fontId="14" fillId="0" borderId="0" xfId="0" applyFont="1" applyAlignment="1" applyProtection="1">
      <alignment horizontal="center"/>
      <protection locked="0"/>
    </xf>
    <xf numFmtId="2" fontId="4" fillId="5" borderId="1" xfId="0" applyNumberFormat="1" applyFont="1" applyFill="1" applyBorder="1" applyAlignment="1" applyProtection="1">
      <alignment horizontal="center" vertical="center" wrapText="1"/>
      <protection locked="0"/>
    </xf>
    <xf numFmtId="0" fontId="1" fillId="4" borderId="5" xfId="0" applyFont="1" applyFill="1" applyBorder="1" applyAlignment="1" applyProtection="1">
      <alignment vertical="center" wrapText="1"/>
      <protection locked="0"/>
    </xf>
    <xf numFmtId="0" fontId="1" fillId="4" borderId="6" xfId="0" applyFont="1" applyFill="1" applyBorder="1" applyAlignment="1" applyProtection="1">
      <alignment vertical="center" wrapText="1"/>
      <protection locked="0"/>
    </xf>
    <xf numFmtId="0" fontId="4" fillId="0" borderId="0" xfId="0" applyFont="1" applyFill="1" applyBorder="1" applyAlignment="1" applyProtection="1">
      <alignment horizontal="right"/>
      <protection locked="0"/>
    </xf>
    <xf numFmtId="0" fontId="9"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9" fontId="4" fillId="0" borderId="1" xfId="2" applyFont="1" applyFill="1" applyBorder="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0" xfId="0" applyFont="1" applyAlignment="1" applyProtection="1">
      <alignment horizontal="center"/>
      <protection locked="0"/>
    </xf>
    <xf numFmtId="0" fontId="9" fillId="0" borderId="0" xfId="0" applyFont="1" applyAlignment="1" applyProtection="1">
      <alignment horizontal="center" vertical="center" wrapText="1"/>
      <protection locked="0"/>
    </xf>
    <xf numFmtId="14" fontId="6" fillId="0" borderId="0" xfId="0" applyNumberFormat="1" applyFont="1" applyFill="1" applyAlignment="1" applyProtection="1">
      <alignment horizontal="center"/>
      <protection locked="0"/>
    </xf>
    <xf numFmtId="0" fontId="11" fillId="0" borderId="0" xfId="0" applyFont="1" applyAlignment="1" applyProtection="1">
      <alignment horizontal="center"/>
      <protection locked="0"/>
    </xf>
    <xf numFmtId="43" fontId="4" fillId="0" borderId="1" xfId="1" applyFont="1" applyFill="1" applyBorder="1" applyAlignment="1" applyProtection="1">
      <alignment horizontal="center"/>
      <protection locked="0"/>
    </xf>
    <xf numFmtId="0" fontId="4" fillId="5" borderId="1" xfId="0" applyFont="1" applyFill="1" applyBorder="1" applyAlignment="1" applyProtection="1">
      <alignment horizontal="center"/>
    </xf>
    <xf numFmtId="0" fontId="8" fillId="0" borderId="0" xfId="0" applyFont="1" applyAlignment="1" applyProtection="1">
      <alignment horizontal="center" vertical="center" wrapText="1"/>
      <protection locked="0"/>
    </xf>
    <xf numFmtId="0" fontId="4" fillId="0" borderId="0" xfId="0" applyFont="1" applyAlignment="1">
      <alignment horizontal="center"/>
    </xf>
    <xf numFmtId="0" fontId="4" fillId="5" borderId="1" xfId="0" applyFont="1" applyFill="1" applyBorder="1" applyAlignment="1" applyProtection="1">
      <alignment horizontal="center"/>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topLeftCell="A4" zoomScale="85" zoomScaleNormal="85" workbookViewId="0">
      <selection activeCell="A12" sqref="A12"/>
    </sheetView>
  </sheetViews>
  <sheetFormatPr baseColWidth="10" defaultColWidth="41.125" defaultRowHeight="12.75" x14ac:dyDescent="0.2"/>
  <cols>
    <col min="1" max="1" width="60.375" style="1" customWidth="1"/>
    <col min="2" max="2" width="5" style="1" customWidth="1"/>
    <col min="3" max="8" width="15.875" style="1" customWidth="1"/>
    <col min="9" max="16384" width="41.125" style="1"/>
  </cols>
  <sheetData>
    <row r="1" spans="1:10" x14ac:dyDescent="0.2">
      <c r="A1" s="65"/>
      <c r="B1" s="65"/>
      <c r="C1" s="65"/>
      <c r="D1" s="65"/>
      <c r="E1" s="65"/>
      <c r="F1" s="65"/>
      <c r="G1" s="8"/>
      <c r="H1" s="8"/>
    </row>
    <row r="2" spans="1:10" ht="17.25" customHeight="1" x14ac:dyDescent="0.2">
      <c r="A2" s="66" t="s">
        <v>36</v>
      </c>
      <c r="B2" s="66"/>
      <c r="C2" s="66"/>
      <c r="D2" s="66"/>
      <c r="E2" s="66"/>
      <c r="F2" s="66"/>
      <c r="G2" s="66"/>
      <c r="H2" s="66"/>
    </row>
    <row r="3" spans="1:10" ht="20.25" customHeight="1" x14ac:dyDescent="0.2">
      <c r="A3" s="66" t="s">
        <v>37</v>
      </c>
      <c r="B3" s="66"/>
      <c r="C3" s="66"/>
      <c r="D3" s="66"/>
      <c r="E3" s="66"/>
      <c r="F3" s="66"/>
      <c r="G3" s="66"/>
      <c r="H3" s="66"/>
    </row>
    <row r="4" spans="1:10" ht="20.25" customHeight="1" x14ac:dyDescent="0.2">
      <c r="A4" s="51"/>
      <c r="B4" s="51"/>
      <c r="C4" s="51"/>
      <c r="D4" s="51"/>
      <c r="E4" s="51"/>
      <c r="F4" s="51"/>
      <c r="G4" s="51"/>
      <c r="H4" s="51"/>
    </row>
    <row r="5" spans="1:10" x14ac:dyDescent="0.2">
      <c r="A5" s="52" t="s">
        <v>18</v>
      </c>
      <c r="B5" s="64" t="s">
        <v>12</v>
      </c>
      <c r="C5" s="64"/>
      <c r="D5" s="64"/>
      <c r="E5" s="64"/>
      <c r="F5" s="64"/>
      <c r="G5" s="64"/>
      <c r="H5" s="8"/>
    </row>
    <row r="6" spans="1:10" x14ac:dyDescent="0.2">
      <c r="A6" s="67" t="s">
        <v>3</v>
      </c>
      <c r="B6" s="67"/>
      <c r="C6" s="67"/>
      <c r="D6" s="67"/>
      <c r="E6" s="67"/>
      <c r="F6" s="67"/>
      <c r="G6" s="67"/>
      <c r="H6" s="67"/>
    </row>
    <row r="7" spans="1:10" ht="14.25" customHeight="1" x14ac:dyDescent="0.2">
      <c r="A7" s="68" t="s">
        <v>4</v>
      </c>
      <c r="B7" s="68"/>
      <c r="C7" s="68"/>
      <c r="D7" s="68"/>
      <c r="E7" s="68"/>
      <c r="F7" s="68"/>
      <c r="G7" s="68"/>
      <c r="H7" s="68"/>
    </row>
    <row r="8" spans="1:10" ht="7.5" customHeight="1" x14ac:dyDescent="0.2">
      <c r="A8" s="45"/>
      <c r="B8" s="53"/>
      <c r="C8" s="45"/>
      <c r="D8" s="45"/>
      <c r="E8" s="45"/>
      <c r="F8" s="45"/>
      <c r="G8" s="8"/>
      <c r="H8" s="8"/>
    </row>
    <row r="9" spans="1:10" s="19" customFormat="1" ht="10.5" customHeight="1" x14ac:dyDescent="0.2">
      <c r="A9" s="18"/>
      <c r="B9" s="2"/>
      <c r="C9" s="2"/>
      <c r="D9" s="2"/>
      <c r="E9" s="2"/>
      <c r="F9" s="2"/>
    </row>
    <row r="10" spans="1:10" s="3" customFormat="1" ht="17.25" customHeight="1" x14ac:dyDescent="0.2">
      <c r="A10" s="14" t="s">
        <v>0</v>
      </c>
      <c r="B10" s="14" t="s">
        <v>17</v>
      </c>
      <c r="C10" s="15" t="s">
        <v>13</v>
      </c>
      <c r="D10" s="15" t="s">
        <v>27</v>
      </c>
      <c r="E10" s="15" t="s">
        <v>23</v>
      </c>
      <c r="F10" s="15" t="s">
        <v>24</v>
      </c>
      <c r="G10" s="15" t="s">
        <v>25</v>
      </c>
      <c r="H10" s="15" t="s">
        <v>26</v>
      </c>
    </row>
    <row r="11" spans="1:10" ht="15.75" x14ac:dyDescent="0.2">
      <c r="A11" s="10" t="s">
        <v>11</v>
      </c>
      <c r="B11" s="42"/>
      <c r="C11" s="43"/>
      <c r="D11" s="43"/>
      <c r="E11" s="43"/>
      <c r="F11" s="43"/>
      <c r="G11" s="43"/>
      <c r="H11" s="44"/>
    </row>
    <row r="12" spans="1:10" ht="78.75" customHeight="1" x14ac:dyDescent="0.2">
      <c r="A12" s="11" t="s">
        <v>40</v>
      </c>
      <c r="B12" s="29">
        <v>85</v>
      </c>
      <c r="C12" s="4"/>
      <c r="D12" s="4"/>
      <c r="E12" s="4">
        <f>+C12+D12</f>
        <v>0</v>
      </c>
      <c r="F12" s="4">
        <f>+B12*C12</f>
        <v>0</v>
      </c>
      <c r="G12" s="4">
        <f>+B12*D12</f>
        <v>0</v>
      </c>
      <c r="H12" s="4">
        <f>+F12+G12</f>
        <v>0</v>
      </c>
      <c r="I12" s="34"/>
    </row>
    <row r="13" spans="1:10" ht="18.75" customHeight="1" x14ac:dyDescent="0.2">
      <c r="A13" s="11" t="s">
        <v>47</v>
      </c>
      <c r="B13" s="29">
        <v>85</v>
      </c>
      <c r="C13" s="4"/>
      <c r="D13" s="4"/>
      <c r="E13" s="4">
        <f t="shared" ref="E13:E17" si="0">+C13+D13</f>
        <v>0</v>
      </c>
      <c r="F13" s="4">
        <f t="shared" ref="F13:F17" si="1">+B13*C13</f>
        <v>0</v>
      </c>
      <c r="G13" s="4">
        <f t="shared" ref="G13:G17" si="2">+B13*D13</f>
        <v>0</v>
      </c>
      <c r="H13" s="4">
        <f t="shared" ref="H13:H17" si="3">+F13+G13</f>
        <v>0</v>
      </c>
      <c r="I13" s="34"/>
    </row>
    <row r="14" spans="1:10" ht="43.5" customHeight="1" x14ac:dyDescent="0.2">
      <c r="A14" s="11" t="s">
        <v>44</v>
      </c>
      <c r="B14" s="29">
        <v>12</v>
      </c>
      <c r="C14" s="4"/>
      <c r="D14" s="4"/>
      <c r="E14" s="4">
        <f t="shared" si="0"/>
        <v>0</v>
      </c>
      <c r="F14" s="4">
        <f t="shared" si="1"/>
        <v>0</v>
      </c>
      <c r="G14" s="4">
        <f t="shared" si="2"/>
        <v>0</v>
      </c>
      <c r="H14" s="4">
        <f t="shared" si="3"/>
        <v>0</v>
      </c>
      <c r="I14" s="34"/>
    </row>
    <row r="15" spans="1:10" ht="66" customHeight="1" x14ac:dyDescent="0.2">
      <c r="A15" s="11" t="s">
        <v>43</v>
      </c>
      <c r="B15" s="29">
        <v>85</v>
      </c>
      <c r="C15" s="4"/>
      <c r="D15" s="4"/>
      <c r="E15" s="4">
        <f t="shared" si="0"/>
        <v>0</v>
      </c>
      <c r="F15" s="4">
        <f t="shared" si="1"/>
        <v>0</v>
      </c>
      <c r="G15" s="4">
        <f t="shared" si="2"/>
        <v>0</v>
      </c>
      <c r="H15" s="4">
        <f t="shared" si="3"/>
        <v>0</v>
      </c>
      <c r="J15" s="1">
        <v>9</v>
      </c>
    </row>
    <row r="16" spans="1:10" ht="78.75" customHeight="1" x14ac:dyDescent="0.2">
      <c r="A16" s="11" t="s">
        <v>46</v>
      </c>
      <c r="B16" s="29">
        <v>30</v>
      </c>
      <c r="C16" s="4"/>
      <c r="D16" s="4"/>
      <c r="E16" s="4">
        <f t="shared" ref="E16" si="4">+C16+D16</f>
        <v>0</v>
      </c>
      <c r="F16" s="4">
        <f t="shared" ref="F16" si="5">+B16*C16</f>
        <v>0</v>
      </c>
      <c r="G16" s="4">
        <f t="shared" ref="G16" si="6">+B16*D16</f>
        <v>0</v>
      </c>
      <c r="H16" s="4">
        <f t="shared" ref="H16" si="7">+F16+G16</f>
        <v>0</v>
      </c>
      <c r="J16" s="1">
        <v>9</v>
      </c>
    </row>
    <row r="17" spans="1:10" ht="29.25" customHeight="1" x14ac:dyDescent="0.2">
      <c r="A17" s="11" t="s">
        <v>41</v>
      </c>
      <c r="B17" s="29">
        <v>105</v>
      </c>
      <c r="C17" s="4"/>
      <c r="D17" s="4"/>
      <c r="E17" s="4">
        <f t="shared" si="0"/>
        <v>0</v>
      </c>
      <c r="F17" s="4">
        <f t="shared" si="1"/>
        <v>0</v>
      </c>
      <c r="G17" s="4">
        <f t="shared" si="2"/>
        <v>0</v>
      </c>
      <c r="H17" s="4">
        <f t="shared" si="3"/>
        <v>0</v>
      </c>
      <c r="J17" s="35" t="e">
        <f>+J15/#REF!</f>
        <v>#REF!</v>
      </c>
    </row>
    <row r="18" spans="1:10" x14ac:dyDescent="0.2">
      <c r="A18" s="21" t="s">
        <v>1</v>
      </c>
      <c r="B18" s="28"/>
      <c r="C18" s="46">
        <f t="shared" ref="C18:H18" si="8">SUM(C12:C17)</f>
        <v>0</v>
      </c>
      <c r="D18" s="46">
        <f t="shared" si="8"/>
        <v>0</v>
      </c>
      <c r="E18" s="46">
        <f t="shared" si="8"/>
        <v>0</v>
      </c>
      <c r="F18" s="46">
        <f t="shared" si="8"/>
        <v>0</v>
      </c>
      <c r="G18" s="46">
        <f t="shared" si="8"/>
        <v>0</v>
      </c>
      <c r="H18" s="46">
        <f t="shared" si="8"/>
        <v>0</v>
      </c>
      <c r="J18" s="1">
        <v>105</v>
      </c>
    </row>
    <row r="19" spans="1:10" ht="15.75" x14ac:dyDescent="0.2">
      <c r="A19" s="22" t="s">
        <v>42</v>
      </c>
      <c r="B19" s="41"/>
      <c r="C19" s="47"/>
      <c r="D19" s="47"/>
      <c r="E19" s="47"/>
      <c r="F19" s="47"/>
      <c r="G19" s="47"/>
      <c r="H19" s="48"/>
      <c r="J19" s="1">
        <f>+J18*13%</f>
        <v>13.65</v>
      </c>
    </row>
    <row r="20" spans="1:10" ht="43.5" customHeight="1" x14ac:dyDescent="0.2">
      <c r="A20" s="11" t="s">
        <v>51</v>
      </c>
      <c r="B20" s="27">
        <v>105</v>
      </c>
      <c r="C20" s="4"/>
      <c r="D20" s="4"/>
      <c r="E20" s="4">
        <f t="shared" ref="E20" si="9">+C20+D20</f>
        <v>0</v>
      </c>
      <c r="F20" s="4">
        <f t="shared" ref="F20" si="10">+B20*C20</f>
        <v>0</v>
      </c>
      <c r="G20" s="4">
        <f t="shared" ref="G20" si="11">+B20*D20</f>
        <v>0</v>
      </c>
      <c r="H20" s="4">
        <f t="shared" ref="H20" si="12">+F20+G20</f>
        <v>0</v>
      </c>
      <c r="J20" s="1">
        <f>+J18-J19</f>
        <v>91.35</v>
      </c>
    </row>
    <row r="21" spans="1:10" ht="17.25" customHeight="1" x14ac:dyDescent="0.2">
      <c r="A21" s="11" t="s">
        <v>33</v>
      </c>
      <c r="B21" s="27">
        <v>105</v>
      </c>
      <c r="C21" s="4"/>
      <c r="D21" s="4"/>
      <c r="E21" s="4">
        <f t="shared" ref="E21:E26" si="13">+C21+D21</f>
        <v>0</v>
      </c>
      <c r="F21" s="4">
        <f t="shared" ref="F21:F26" si="14">+B21*C21</f>
        <v>0</v>
      </c>
      <c r="G21" s="4">
        <f t="shared" ref="G21:G26" si="15">+B21*D21</f>
        <v>0</v>
      </c>
      <c r="H21" s="4">
        <f t="shared" ref="H21:H26" si="16">+F21+G21</f>
        <v>0</v>
      </c>
    </row>
    <row r="22" spans="1:10" ht="165" customHeight="1" x14ac:dyDescent="0.2">
      <c r="A22" s="11" t="s">
        <v>53</v>
      </c>
      <c r="B22" s="27">
        <v>105</v>
      </c>
      <c r="C22" s="4"/>
      <c r="D22" s="4"/>
      <c r="E22" s="4">
        <f t="shared" si="13"/>
        <v>0</v>
      </c>
      <c r="F22" s="4">
        <f t="shared" si="14"/>
        <v>0</v>
      </c>
      <c r="G22" s="4">
        <f t="shared" si="15"/>
        <v>0</v>
      </c>
      <c r="H22" s="4">
        <f t="shared" si="16"/>
        <v>0</v>
      </c>
    </row>
    <row r="23" spans="1:10" ht="54.75" customHeight="1" x14ac:dyDescent="0.2">
      <c r="A23" s="11" t="s">
        <v>54</v>
      </c>
      <c r="B23" s="27">
        <v>105</v>
      </c>
      <c r="C23" s="4"/>
      <c r="D23" s="4"/>
      <c r="E23" s="4">
        <f t="shared" si="13"/>
        <v>0</v>
      </c>
      <c r="F23" s="4">
        <f t="shared" si="14"/>
        <v>0</v>
      </c>
      <c r="G23" s="4">
        <f t="shared" si="15"/>
        <v>0</v>
      </c>
      <c r="H23" s="4">
        <f t="shared" si="16"/>
        <v>0</v>
      </c>
    </row>
    <row r="24" spans="1:10" ht="26.25" customHeight="1" x14ac:dyDescent="0.2">
      <c r="A24" s="11" t="s">
        <v>38</v>
      </c>
      <c r="B24" s="27">
        <v>105</v>
      </c>
      <c r="C24" s="4"/>
      <c r="D24" s="4"/>
      <c r="E24" s="4">
        <f t="shared" si="13"/>
        <v>0</v>
      </c>
      <c r="F24" s="4">
        <f t="shared" si="14"/>
        <v>0</v>
      </c>
      <c r="G24" s="4">
        <f t="shared" si="15"/>
        <v>0</v>
      </c>
      <c r="H24" s="4">
        <f t="shared" si="16"/>
        <v>0</v>
      </c>
    </row>
    <row r="25" spans="1:10" ht="54" customHeight="1" x14ac:dyDescent="0.2">
      <c r="A25" s="11" t="s">
        <v>14</v>
      </c>
      <c r="B25" s="27">
        <v>2</v>
      </c>
      <c r="C25" s="4"/>
      <c r="D25" s="4"/>
      <c r="E25" s="4">
        <f t="shared" si="13"/>
        <v>0</v>
      </c>
      <c r="F25" s="4">
        <f t="shared" si="14"/>
        <v>0</v>
      </c>
      <c r="G25" s="4">
        <f t="shared" si="15"/>
        <v>0</v>
      </c>
      <c r="H25" s="4">
        <f t="shared" si="16"/>
        <v>0</v>
      </c>
    </row>
    <row r="26" spans="1:10" ht="43.5" customHeight="1" x14ac:dyDescent="0.2">
      <c r="A26" s="11" t="s">
        <v>45</v>
      </c>
      <c r="B26" s="27">
        <v>4</v>
      </c>
      <c r="C26" s="4"/>
      <c r="D26" s="4"/>
      <c r="E26" s="4">
        <f t="shared" si="13"/>
        <v>0</v>
      </c>
      <c r="F26" s="4">
        <f t="shared" si="14"/>
        <v>0</v>
      </c>
      <c r="G26" s="4">
        <f t="shared" si="15"/>
        <v>0</v>
      </c>
      <c r="H26" s="4">
        <f t="shared" si="16"/>
        <v>0</v>
      </c>
    </row>
    <row r="27" spans="1:10" x14ac:dyDescent="0.2">
      <c r="A27" s="21" t="s">
        <v>39</v>
      </c>
      <c r="B27" s="28"/>
      <c r="C27" s="46">
        <f t="shared" ref="C27:H27" si="17">SUM(C20:C26)</f>
        <v>0</v>
      </c>
      <c r="D27" s="46">
        <f t="shared" si="17"/>
        <v>0</v>
      </c>
      <c r="E27" s="46">
        <f t="shared" si="17"/>
        <v>0</v>
      </c>
      <c r="F27" s="46">
        <f t="shared" si="17"/>
        <v>0</v>
      </c>
      <c r="G27" s="46">
        <f t="shared" si="17"/>
        <v>0</v>
      </c>
      <c r="H27" s="46">
        <f t="shared" si="17"/>
        <v>0</v>
      </c>
    </row>
    <row r="28" spans="1:10" ht="17.25" customHeight="1" x14ac:dyDescent="0.2">
      <c r="A28" s="20" t="s">
        <v>21</v>
      </c>
      <c r="B28" s="30">
        <v>105</v>
      </c>
      <c r="C28" s="4"/>
      <c r="D28" s="4"/>
      <c r="E28" s="4">
        <f>+C28+D28</f>
        <v>0</v>
      </c>
      <c r="F28" s="4">
        <f>+B28*C28</f>
        <v>0</v>
      </c>
      <c r="G28" s="4">
        <f>+B28*D28</f>
        <v>0</v>
      </c>
      <c r="H28" s="4">
        <f>+F28+G28</f>
        <v>0</v>
      </c>
    </row>
    <row r="29" spans="1:10" ht="14.25" customHeight="1" x14ac:dyDescent="0.2">
      <c r="A29" s="23" t="s">
        <v>2</v>
      </c>
      <c r="B29" s="24"/>
      <c r="C29" s="49">
        <f t="shared" ref="C29:H29" si="18">+C18+C27+C28</f>
        <v>0</v>
      </c>
      <c r="D29" s="49">
        <f t="shared" si="18"/>
        <v>0</v>
      </c>
      <c r="E29" s="49">
        <f t="shared" si="18"/>
        <v>0</v>
      </c>
      <c r="F29" s="49">
        <f t="shared" si="18"/>
        <v>0</v>
      </c>
      <c r="G29" s="49">
        <f t="shared" si="18"/>
        <v>0</v>
      </c>
      <c r="H29" s="49">
        <f t="shared" si="18"/>
        <v>0</v>
      </c>
    </row>
    <row r="30" spans="1:10" x14ac:dyDescent="0.2">
      <c r="A30" s="5"/>
      <c r="B30" s="5"/>
      <c r="C30" s="5"/>
      <c r="D30" s="5"/>
      <c r="E30" s="5"/>
      <c r="F30" s="5"/>
    </row>
    <row r="31" spans="1:10" x14ac:dyDescent="0.2">
      <c r="A31" s="25" t="s">
        <v>28</v>
      </c>
      <c r="B31" s="70" t="s">
        <v>32</v>
      </c>
      <c r="C31" s="70"/>
      <c r="D31" s="5"/>
      <c r="E31" s="5"/>
      <c r="F31" s="5"/>
    </row>
    <row r="32" spans="1:10" x14ac:dyDescent="0.2">
      <c r="A32" s="26" t="s">
        <v>29</v>
      </c>
      <c r="B32" s="69"/>
      <c r="C32" s="69"/>
      <c r="D32" s="5"/>
      <c r="E32" s="5"/>
      <c r="F32" s="5"/>
    </row>
    <row r="33" spans="1:8" x14ac:dyDescent="0.2">
      <c r="A33" s="26" t="s">
        <v>30</v>
      </c>
      <c r="B33" s="69"/>
      <c r="C33" s="69"/>
      <c r="D33" s="5"/>
      <c r="E33" s="5"/>
      <c r="F33" s="5"/>
    </row>
    <row r="34" spans="1:8" x14ac:dyDescent="0.2">
      <c r="A34" s="26" t="s">
        <v>31</v>
      </c>
      <c r="B34" s="69"/>
      <c r="C34" s="69"/>
      <c r="D34" s="5"/>
      <c r="E34" s="5"/>
      <c r="F34" s="5"/>
    </row>
    <row r="35" spans="1:8" x14ac:dyDescent="0.2">
      <c r="A35" s="5"/>
      <c r="B35" s="5"/>
      <c r="C35" s="5"/>
      <c r="D35" s="5"/>
      <c r="E35" s="5"/>
      <c r="F35" s="5"/>
    </row>
    <row r="36" spans="1:8" s="19" customFormat="1" ht="18.75" customHeight="1" x14ac:dyDescent="0.2">
      <c r="A36" s="36" t="s">
        <v>35</v>
      </c>
      <c r="B36" s="63">
        <v>0</v>
      </c>
      <c r="C36" s="63"/>
      <c r="D36" s="37"/>
      <c r="E36" s="37"/>
      <c r="F36" s="37"/>
    </row>
    <row r="37" spans="1:8" x14ac:dyDescent="0.2">
      <c r="A37" s="39"/>
      <c r="B37" s="39"/>
      <c r="C37" s="39"/>
      <c r="D37" s="39"/>
      <c r="E37" s="39"/>
      <c r="F37" s="39"/>
      <c r="G37" s="8"/>
      <c r="H37" s="8"/>
    </row>
    <row r="38" spans="1:8" x14ac:dyDescent="0.2">
      <c r="A38" s="39"/>
      <c r="B38" s="39"/>
      <c r="C38" s="39"/>
      <c r="D38" s="39"/>
      <c r="E38" s="39"/>
      <c r="F38" s="39"/>
      <c r="G38" s="8"/>
      <c r="H38" s="8"/>
    </row>
    <row r="39" spans="1:8" x14ac:dyDescent="0.2">
      <c r="A39" s="39" t="s">
        <v>5</v>
      </c>
      <c r="B39" s="39"/>
      <c r="C39" s="39"/>
      <c r="D39" s="39"/>
      <c r="E39" s="39"/>
      <c r="F39" s="39"/>
      <c r="G39" s="39"/>
      <c r="H39" s="8"/>
    </row>
    <row r="40" spans="1:8" x14ac:dyDescent="0.2">
      <c r="A40" s="39" t="s">
        <v>6</v>
      </c>
      <c r="B40" s="39"/>
      <c r="C40" s="39"/>
      <c r="D40" s="39"/>
      <c r="E40" s="39"/>
      <c r="F40" s="39"/>
      <c r="G40" s="39"/>
      <c r="H40" s="8"/>
    </row>
    <row r="41" spans="1:8" x14ac:dyDescent="0.2">
      <c r="A41" s="39"/>
      <c r="B41" s="39"/>
      <c r="C41" s="39"/>
      <c r="D41" s="39"/>
      <c r="E41" s="39"/>
      <c r="F41" s="39"/>
      <c r="G41" s="39"/>
      <c r="H41" s="8"/>
    </row>
    <row r="42" spans="1:8" ht="13.5" thickBot="1" x14ac:dyDescent="0.25">
      <c r="A42" s="39" t="s">
        <v>7</v>
      </c>
      <c r="B42" s="61"/>
      <c r="C42" s="62"/>
      <c r="D42" s="62"/>
      <c r="E42" s="62"/>
      <c r="F42" s="50" t="s">
        <v>8</v>
      </c>
      <c r="G42" s="6"/>
      <c r="H42" s="8"/>
    </row>
    <row r="43" spans="1:8" x14ac:dyDescent="0.2">
      <c r="A43" s="39"/>
      <c r="B43" s="39"/>
      <c r="C43" s="39"/>
      <c r="D43" s="39"/>
      <c r="E43" s="39"/>
      <c r="F43" s="39"/>
      <c r="G43" s="39"/>
      <c r="H43" s="8"/>
    </row>
    <row r="44" spans="1:8" ht="13.5" thickBot="1" x14ac:dyDescent="0.25">
      <c r="A44" s="39" t="s">
        <v>10</v>
      </c>
      <c r="B44" s="61"/>
      <c r="C44" s="62"/>
      <c r="D44" s="62"/>
      <c r="E44" s="62"/>
      <c r="F44" s="50" t="s">
        <v>9</v>
      </c>
      <c r="G44" s="7"/>
      <c r="H44" s="8"/>
    </row>
    <row r="45" spans="1:8" x14ac:dyDescent="0.2">
      <c r="A45" s="8"/>
      <c r="B45" s="8"/>
      <c r="C45" s="8"/>
      <c r="D45" s="8"/>
      <c r="E45" s="8"/>
      <c r="F45" s="8"/>
      <c r="G45" s="8"/>
      <c r="H45" s="8"/>
    </row>
    <row r="46" spans="1:8" x14ac:dyDescent="0.2">
      <c r="A46" s="8"/>
      <c r="B46" s="8"/>
      <c r="C46" s="8"/>
      <c r="D46" s="8"/>
      <c r="E46" s="8"/>
      <c r="F46" s="8"/>
      <c r="G46" s="8"/>
      <c r="H46" s="8"/>
    </row>
    <row r="47" spans="1:8" x14ac:dyDescent="0.2">
      <c r="A47" s="8"/>
      <c r="B47" s="8"/>
      <c r="C47" s="8"/>
      <c r="D47" s="8"/>
      <c r="E47" s="8"/>
      <c r="F47" s="8"/>
      <c r="G47" s="8"/>
      <c r="H47" s="8"/>
    </row>
    <row r="48" spans="1:8" x14ac:dyDescent="0.2">
      <c r="A48" s="8"/>
      <c r="B48" s="8"/>
      <c r="C48" s="8"/>
      <c r="D48" s="8"/>
      <c r="E48" s="8"/>
      <c r="F48" s="8"/>
      <c r="G48" s="8"/>
      <c r="H48" s="8"/>
    </row>
    <row r="49" spans="1:8" x14ac:dyDescent="0.2">
      <c r="A49" s="8"/>
      <c r="B49" s="8"/>
      <c r="C49" s="8"/>
      <c r="D49" s="8"/>
      <c r="E49" s="8"/>
      <c r="F49" s="8"/>
      <c r="G49" s="8"/>
      <c r="H49" s="8"/>
    </row>
    <row r="50" spans="1:8" x14ac:dyDescent="0.2">
      <c r="A50" s="8"/>
      <c r="B50" s="8"/>
      <c r="C50" s="8"/>
      <c r="D50" s="8"/>
      <c r="E50" s="8"/>
      <c r="F50" s="8"/>
      <c r="G50" s="8"/>
      <c r="H50" s="8"/>
    </row>
    <row r="51" spans="1:8" x14ac:dyDescent="0.2">
      <c r="A51" s="8"/>
      <c r="B51" s="8"/>
      <c r="C51" s="8"/>
      <c r="D51" s="8"/>
      <c r="E51" s="8"/>
      <c r="F51" s="8"/>
      <c r="G51" s="8"/>
      <c r="H51" s="8"/>
    </row>
    <row r="52" spans="1:8" x14ac:dyDescent="0.2">
      <c r="A52" s="8"/>
      <c r="B52" s="8"/>
      <c r="C52" s="8"/>
      <c r="D52" s="8"/>
      <c r="E52" s="8"/>
      <c r="F52" s="8"/>
      <c r="G52" s="8"/>
      <c r="H52" s="8"/>
    </row>
    <row r="54" spans="1:8" x14ac:dyDescent="0.2">
      <c r="C54" s="34"/>
      <c r="D54" s="34"/>
    </row>
    <row r="55" spans="1:8" x14ac:dyDescent="0.2">
      <c r="C55" s="34"/>
      <c r="D55" s="34"/>
    </row>
    <row r="56" spans="1:8" x14ac:dyDescent="0.2">
      <c r="C56" s="35"/>
      <c r="D56" s="35"/>
    </row>
  </sheetData>
  <sheetProtection password="B8C5" sheet="1" objects="1" scenarios="1" autoFilter="0" pivotTables="0"/>
  <mergeCells count="13">
    <mergeCell ref="B44:E44"/>
    <mergeCell ref="B36:C36"/>
    <mergeCell ref="B5:G5"/>
    <mergeCell ref="A1:F1"/>
    <mergeCell ref="B42:E42"/>
    <mergeCell ref="A2:H2"/>
    <mergeCell ref="A6:H6"/>
    <mergeCell ref="A7:H7"/>
    <mergeCell ref="A3:H3"/>
    <mergeCell ref="B32:C32"/>
    <mergeCell ref="B33:C33"/>
    <mergeCell ref="B34:C34"/>
    <mergeCell ref="B31:C31"/>
  </mergeCells>
  <printOptions horizontalCentered="1" verticalCentered="1"/>
  <pageMargins left="0.39370078740157483" right="0.39370078740157483" top="0.31496062992125984" bottom="0.31496062992125984" header="0" footer="0"/>
  <pageSetup scale="48" orientation="landscape" r:id="rId1"/>
  <headerFooter alignWithMargins="0">
    <oddFooter>&amp;CPágina 1 PROPUESTA ECONOMICA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tabSelected="1" topLeftCell="A4" zoomScale="85" zoomScaleNormal="85" workbookViewId="0">
      <selection activeCell="B13" sqref="B13"/>
    </sheetView>
  </sheetViews>
  <sheetFormatPr baseColWidth="10" defaultColWidth="41.125" defaultRowHeight="12.75" x14ac:dyDescent="0.2"/>
  <cols>
    <col min="1" max="1" width="63.625" style="1" customWidth="1"/>
    <col min="2" max="2" width="5.875" style="1" customWidth="1"/>
    <col min="3" max="8" width="16.125" style="1" customWidth="1"/>
    <col min="9" max="9" width="11.75" style="1" bestFit="1" customWidth="1"/>
    <col min="10" max="10" width="10.875" style="1" bestFit="1" customWidth="1"/>
    <col min="11" max="11" width="6.75" style="1" bestFit="1" customWidth="1"/>
    <col min="12" max="12" width="11.875" style="1" customWidth="1"/>
    <col min="13" max="13" width="11.5" style="1" customWidth="1"/>
    <col min="14" max="16384" width="41.125" style="1"/>
  </cols>
  <sheetData>
    <row r="1" spans="1:13" x14ac:dyDescent="0.2">
      <c r="A1" s="72"/>
      <c r="B1" s="72"/>
      <c r="C1" s="72"/>
      <c r="D1" s="72"/>
      <c r="E1" s="72"/>
      <c r="F1" s="72"/>
      <c r="G1" s="72"/>
    </row>
    <row r="2" spans="1:13" ht="20.25" x14ac:dyDescent="0.2">
      <c r="A2" s="66" t="s">
        <v>16</v>
      </c>
      <c r="B2" s="66"/>
      <c r="C2" s="66"/>
      <c r="D2" s="66"/>
      <c r="E2" s="66"/>
      <c r="F2" s="66"/>
      <c r="G2" s="66"/>
      <c r="H2" s="66"/>
      <c r="I2" s="16"/>
      <c r="J2" s="16"/>
      <c r="K2" s="16"/>
      <c r="L2" s="16"/>
      <c r="M2" s="16"/>
    </row>
    <row r="3" spans="1:13" ht="20.25" customHeight="1" x14ac:dyDescent="0.2">
      <c r="A3" s="71" t="s">
        <v>22</v>
      </c>
      <c r="B3" s="71"/>
      <c r="C3" s="71"/>
      <c r="D3" s="71"/>
      <c r="E3" s="71"/>
      <c r="F3" s="71"/>
      <c r="G3" s="71"/>
      <c r="H3" s="71"/>
      <c r="I3" s="17"/>
      <c r="J3" s="17"/>
      <c r="K3" s="17"/>
      <c r="L3" s="17"/>
      <c r="M3" s="17"/>
    </row>
    <row r="4" spans="1:13" ht="21" customHeight="1" x14ac:dyDescent="0.2">
      <c r="A4" s="52" t="s">
        <v>18</v>
      </c>
      <c r="B4" s="64" t="s">
        <v>12</v>
      </c>
      <c r="C4" s="64"/>
      <c r="D4" s="64"/>
      <c r="E4" s="64"/>
      <c r="F4" s="64"/>
      <c r="G4" s="64"/>
      <c r="H4" s="8"/>
    </row>
    <row r="5" spans="1:13" x14ac:dyDescent="0.2">
      <c r="A5" s="67" t="s">
        <v>3</v>
      </c>
      <c r="B5" s="67"/>
      <c r="C5" s="67"/>
      <c r="D5" s="67"/>
      <c r="E5" s="67"/>
      <c r="F5" s="67"/>
      <c r="G5" s="67"/>
      <c r="H5" s="67"/>
    </row>
    <row r="6" spans="1:13" ht="14.25" customHeight="1" x14ac:dyDescent="0.2">
      <c r="A6" s="68" t="s">
        <v>4</v>
      </c>
      <c r="B6" s="68"/>
      <c r="C6" s="68"/>
      <c r="D6" s="68"/>
      <c r="E6" s="68"/>
      <c r="F6" s="68"/>
      <c r="G6" s="68"/>
      <c r="H6" s="68"/>
    </row>
    <row r="7" spans="1:13" ht="14.25" customHeight="1" x14ac:dyDescent="0.2">
      <c r="A7" s="45"/>
      <c r="B7" s="53"/>
      <c r="C7" s="45"/>
      <c r="D7" s="45"/>
      <c r="E7" s="45"/>
      <c r="F7" s="45"/>
      <c r="G7" s="45"/>
      <c r="H7" s="8"/>
    </row>
    <row r="8" spans="1:13" x14ac:dyDescent="0.2">
      <c r="A8" s="5"/>
      <c r="B8" s="5"/>
      <c r="C8" s="5"/>
      <c r="D8" s="5"/>
      <c r="E8" s="5"/>
      <c r="F8" s="5"/>
      <c r="G8" s="5"/>
    </row>
    <row r="9" spans="1:13" ht="26.25" customHeight="1" x14ac:dyDescent="0.2">
      <c r="A9" s="14" t="s">
        <v>0</v>
      </c>
      <c r="B9" s="14" t="s">
        <v>17</v>
      </c>
      <c r="C9" s="54" t="s">
        <v>13</v>
      </c>
      <c r="D9" s="54" t="s">
        <v>27</v>
      </c>
      <c r="E9" s="54" t="s">
        <v>23</v>
      </c>
      <c r="F9" s="54" t="s">
        <v>24</v>
      </c>
      <c r="G9" s="54" t="s">
        <v>25</v>
      </c>
      <c r="H9" s="54" t="s">
        <v>26</v>
      </c>
    </row>
    <row r="10" spans="1:13" ht="15.75" x14ac:dyDescent="0.2">
      <c r="A10" s="10" t="s">
        <v>11</v>
      </c>
      <c r="B10" s="42"/>
      <c r="C10" s="55"/>
      <c r="D10" s="55"/>
      <c r="E10" s="55"/>
      <c r="F10" s="55"/>
      <c r="G10" s="55"/>
      <c r="H10" s="56"/>
    </row>
    <row r="11" spans="1:13" ht="105.75" customHeight="1" x14ac:dyDescent="0.2">
      <c r="A11" s="11" t="s">
        <v>48</v>
      </c>
      <c r="B11" s="29">
        <v>15</v>
      </c>
      <c r="C11" s="4"/>
      <c r="D11" s="4"/>
      <c r="E11" s="4">
        <f>+C11+D11</f>
        <v>0</v>
      </c>
      <c r="F11" s="4">
        <f>+B11*C11</f>
        <v>0</v>
      </c>
      <c r="G11" s="4">
        <f>+B11*D11</f>
        <v>0</v>
      </c>
      <c r="H11" s="4">
        <f>+F11+G11</f>
        <v>0</v>
      </c>
    </row>
    <row r="12" spans="1:13" ht="17.25" customHeight="1" x14ac:dyDescent="0.2">
      <c r="A12" s="11" t="s">
        <v>20</v>
      </c>
      <c r="B12" s="29">
        <v>15</v>
      </c>
      <c r="C12" s="4"/>
      <c r="D12" s="4"/>
      <c r="E12" s="4">
        <f t="shared" ref="E11:E17" si="0">+C12+D12</f>
        <v>0</v>
      </c>
      <c r="F12" s="4">
        <f t="shared" ref="F12:F17" si="1">+B12*C12</f>
        <v>0</v>
      </c>
      <c r="G12" s="4">
        <f t="shared" ref="G12:G17" si="2">+B12*D12</f>
        <v>0</v>
      </c>
      <c r="H12" s="4">
        <f t="shared" ref="H12:H17" si="3">+F12+G12</f>
        <v>0</v>
      </c>
    </row>
    <row r="13" spans="1:13" ht="32.25" customHeight="1" x14ac:dyDescent="0.2">
      <c r="A13" s="11" t="s">
        <v>44</v>
      </c>
      <c r="B13" s="29">
        <v>3</v>
      </c>
      <c r="C13" s="4"/>
      <c r="D13" s="4"/>
      <c r="E13" s="4">
        <f t="shared" si="0"/>
        <v>0</v>
      </c>
      <c r="F13" s="4">
        <f>+B13*C13</f>
        <v>0</v>
      </c>
      <c r="G13" s="4">
        <f>+B13*D13</f>
        <v>0</v>
      </c>
      <c r="H13" s="4">
        <f>+F13+G13</f>
        <v>0</v>
      </c>
    </row>
    <row r="14" spans="1:13" ht="77.25" customHeight="1" x14ac:dyDescent="0.2">
      <c r="A14" s="11" t="s">
        <v>52</v>
      </c>
      <c r="B14" s="29">
        <v>15</v>
      </c>
      <c r="C14" s="4"/>
      <c r="D14" s="4"/>
      <c r="E14" s="4">
        <f t="shared" si="0"/>
        <v>0</v>
      </c>
      <c r="F14" s="4">
        <f t="shared" si="1"/>
        <v>0</v>
      </c>
      <c r="G14" s="4">
        <f t="shared" si="2"/>
        <v>0</v>
      </c>
      <c r="H14" s="4">
        <f t="shared" si="3"/>
        <v>0</v>
      </c>
    </row>
    <row r="15" spans="1:13" ht="44.25" customHeight="1" x14ac:dyDescent="0.2">
      <c r="A15" s="11" t="s">
        <v>15</v>
      </c>
      <c r="B15" s="29">
        <v>2</v>
      </c>
      <c r="C15" s="4"/>
      <c r="D15" s="4"/>
      <c r="E15" s="4">
        <f t="shared" si="0"/>
        <v>0</v>
      </c>
      <c r="F15" s="4">
        <f t="shared" si="1"/>
        <v>0</v>
      </c>
      <c r="G15" s="4">
        <f t="shared" si="2"/>
        <v>0</v>
      </c>
      <c r="H15" s="4">
        <f t="shared" si="3"/>
        <v>0</v>
      </c>
    </row>
    <row r="16" spans="1:13" ht="55.5" customHeight="1" x14ac:dyDescent="0.2">
      <c r="A16" s="11" t="s">
        <v>54</v>
      </c>
      <c r="B16" s="29">
        <v>15</v>
      </c>
      <c r="C16" s="4"/>
      <c r="D16" s="4"/>
      <c r="E16" s="4">
        <f t="shared" si="0"/>
        <v>0</v>
      </c>
      <c r="F16" s="4">
        <f t="shared" si="1"/>
        <v>0</v>
      </c>
      <c r="G16" s="4">
        <f t="shared" si="2"/>
        <v>0</v>
      </c>
      <c r="H16" s="4">
        <f t="shared" si="3"/>
        <v>0</v>
      </c>
    </row>
    <row r="17" spans="1:8" ht="18.75" customHeight="1" x14ac:dyDescent="0.2">
      <c r="A17" s="20" t="s">
        <v>21</v>
      </c>
      <c r="B17" s="33">
        <v>15</v>
      </c>
      <c r="C17" s="4"/>
      <c r="D17" s="4"/>
      <c r="E17" s="4">
        <f t="shared" si="0"/>
        <v>0</v>
      </c>
      <c r="F17" s="4">
        <f t="shared" si="1"/>
        <v>0</v>
      </c>
      <c r="G17" s="4">
        <f t="shared" si="2"/>
        <v>0</v>
      </c>
      <c r="H17" s="4">
        <f t="shared" si="3"/>
        <v>0</v>
      </c>
    </row>
    <row r="18" spans="1:8" x14ac:dyDescent="0.2">
      <c r="A18" s="12" t="s">
        <v>19</v>
      </c>
      <c r="B18" s="28"/>
      <c r="C18" s="46">
        <f t="shared" ref="C18:H18" si="4">SUM(C11:C17)</f>
        <v>0</v>
      </c>
      <c r="D18" s="46">
        <f t="shared" si="4"/>
        <v>0</v>
      </c>
      <c r="E18" s="46">
        <f t="shared" si="4"/>
        <v>0</v>
      </c>
      <c r="F18" s="46">
        <f t="shared" si="4"/>
        <v>0</v>
      </c>
      <c r="G18" s="46">
        <f t="shared" si="4"/>
        <v>0</v>
      </c>
      <c r="H18" s="46">
        <f t="shared" si="4"/>
        <v>0</v>
      </c>
    </row>
    <row r="19" spans="1:8" x14ac:dyDescent="0.2">
      <c r="A19" s="5"/>
      <c r="B19" s="5"/>
      <c r="C19" s="5"/>
      <c r="D19" s="5"/>
      <c r="E19" s="5"/>
      <c r="F19" s="5"/>
      <c r="G19" s="5"/>
    </row>
    <row r="20" spans="1:8" x14ac:dyDescent="0.2">
      <c r="A20" s="25" t="s">
        <v>28</v>
      </c>
      <c r="B20" s="73" t="s">
        <v>32</v>
      </c>
      <c r="C20" s="73"/>
      <c r="D20" s="5"/>
      <c r="E20" s="5"/>
      <c r="F20" s="5"/>
      <c r="G20" s="5"/>
    </row>
    <row r="21" spans="1:8" x14ac:dyDescent="0.2">
      <c r="A21" s="26" t="s">
        <v>29</v>
      </c>
      <c r="B21" s="69"/>
      <c r="C21" s="69"/>
      <c r="D21" s="5"/>
      <c r="E21" s="5"/>
      <c r="F21" s="5"/>
      <c r="G21" s="5"/>
    </row>
    <row r="22" spans="1:8" x14ac:dyDescent="0.2">
      <c r="A22" s="26" t="s">
        <v>30</v>
      </c>
      <c r="B22" s="69"/>
      <c r="C22" s="69"/>
      <c r="D22" s="5"/>
      <c r="E22" s="5"/>
      <c r="F22" s="5"/>
      <c r="G22" s="5"/>
    </row>
    <row r="23" spans="1:8" x14ac:dyDescent="0.2">
      <c r="A23" s="26" t="s">
        <v>31</v>
      </c>
      <c r="B23" s="69"/>
      <c r="C23" s="69"/>
      <c r="D23" s="5"/>
      <c r="E23" s="5"/>
      <c r="F23" s="5"/>
      <c r="G23" s="5"/>
    </row>
    <row r="24" spans="1:8" x14ac:dyDescent="0.2">
      <c r="A24" s="31"/>
      <c r="B24" s="32"/>
      <c r="C24" s="32"/>
      <c r="D24" s="5"/>
      <c r="E24" s="5"/>
      <c r="F24" s="5"/>
      <c r="G24" s="5"/>
    </row>
    <row r="25" spans="1:8" s="19" customFormat="1" ht="18.75" customHeight="1" x14ac:dyDescent="0.2">
      <c r="A25" s="36" t="s">
        <v>35</v>
      </c>
      <c r="B25" s="63">
        <v>0</v>
      </c>
      <c r="C25" s="63"/>
      <c r="D25" s="37"/>
      <c r="E25" s="37"/>
      <c r="F25" s="37"/>
    </row>
    <row r="26" spans="1:8" x14ac:dyDescent="0.2">
      <c r="A26" s="31"/>
      <c r="B26" s="32"/>
      <c r="C26" s="32"/>
      <c r="D26" s="5"/>
      <c r="E26" s="5"/>
      <c r="F26" s="5"/>
      <c r="G26" s="5"/>
    </row>
    <row r="27" spans="1:8" x14ac:dyDescent="0.2">
      <c r="A27" s="57"/>
      <c r="B27" s="32"/>
      <c r="C27" s="32"/>
      <c r="D27" s="39"/>
      <c r="E27" s="39"/>
      <c r="F27" s="39"/>
      <c r="G27" s="39"/>
      <c r="H27" s="8"/>
    </row>
    <row r="28" spans="1:8" x14ac:dyDescent="0.2">
      <c r="A28" s="39" t="s">
        <v>5</v>
      </c>
      <c r="B28" s="39"/>
      <c r="C28" s="39"/>
      <c r="D28" s="39"/>
      <c r="E28" s="39"/>
      <c r="F28" s="39"/>
      <c r="G28" s="39"/>
      <c r="H28" s="8"/>
    </row>
    <row r="29" spans="1:8" x14ac:dyDescent="0.2">
      <c r="A29" s="39" t="s">
        <v>6</v>
      </c>
      <c r="B29" s="39"/>
      <c r="C29" s="39"/>
      <c r="D29" s="39"/>
      <c r="E29" s="39"/>
      <c r="F29" s="39"/>
      <c r="G29" s="39"/>
      <c r="H29" s="8"/>
    </row>
    <row r="30" spans="1:8" x14ac:dyDescent="0.2">
      <c r="A30" s="39"/>
      <c r="B30" s="39"/>
      <c r="C30" s="39"/>
      <c r="D30" s="39"/>
      <c r="E30" s="39"/>
      <c r="F30" s="39"/>
      <c r="G30" s="39"/>
      <c r="H30" s="8"/>
    </row>
    <row r="31" spans="1:8" ht="13.5" thickBot="1" x14ac:dyDescent="0.25">
      <c r="A31" s="39" t="s">
        <v>7</v>
      </c>
      <c r="B31" s="61"/>
      <c r="C31" s="62"/>
      <c r="D31" s="62"/>
      <c r="E31" s="62"/>
      <c r="F31" s="50" t="s">
        <v>8</v>
      </c>
      <c r="G31" s="6"/>
      <c r="H31" s="8"/>
    </row>
    <row r="32" spans="1:8" x14ac:dyDescent="0.2">
      <c r="A32" s="39"/>
      <c r="B32" s="39"/>
      <c r="C32" s="39"/>
      <c r="D32" s="39"/>
      <c r="E32" s="39"/>
      <c r="F32" s="39"/>
      <c r="G32" s="39"/>
      <c r="H32" s="8"/>
    </row>
    <row r="33" spans="1:8" ht="13.5" thickBot="1" x14ac:dyDescent="0.25">
      <c r="A33" s="39" t="s">
        <v>10</v>
      </c>
      <c r="B33" s="61"/>
      <c r="C33" s="62"/>
      <c r="D33" s="62"/>
      <c r="E33" s="62"/>
      <c r="F33" s="50" t="s">
        <v>9</v>
      </c>
      <c r="G33" s="7"/>
      <c r="H33" s="8"/>
    </row>
    <row r="34" spans="1:8" x14ac:dyDescent="0.2">
      <c r="A34" s="8"/>
      <c r="B34" s="8"/>
      <c r="C34" s="8"/>
      <c r="D34" s="8"/>
      <c r="E34" s="8"/>
      <c r="F34" s="8"/>
      <c r="G34" s="8"/>
      <c r="H34" s="8"/>
    </row>
    <row r="35" spans="1:8" x14ac:dyDescent="0.2">
      <c r="A35" s="8"/>
      <c r="B35" s="8"/>
      <c r="C35" s="8"/>
      <c r="D35" s="8"/>
      <c r="E35" s="8"/>
      <c r="F35" s="8"/>
      <c r="G35" s="8"/>
      <c r="H35" s="8"/>
    </row>
    <row r="36" spans="1:8" x14ac:dyDescent="0.2">
      <c r="A36" s="8"/>
      <c r="B36" s="8"/>
      <c r="C36" s="8"/>
      <c r="D36" s="8"/>
      <c r="E36" s="8"/>
      <c r="F36" s="8"/>
      <c r="G36" s="8"/>
      <c r="H36" s="8"/>
    </row>
    <row r="37" spans="1:8" x14ac:dyDescent="0.2">
      <c r="A37" s="8"/>
      <c r="B37" s="8"/>
      <c r="C37" s="8"/>
      <c r="D37" s="8"/>
      <c r="E37" s="8"/>
      <c r="F37" s="8"/>
      <c r="G37" s="8"/>
      <c r="H37" s="8"/>
    </row>
    <row r="38" spans="1:8" x14ac:dyDescent="0.2">
      <c r="A38" s="8"/>
      <c r="B38" s="8"/>
      <c r="C38" s="8"/>
      <c r="D38" s="8"/>
      <c r="E38" s="8"/>
      <c r="F38" s="8"/>
      <c r="G38" s="8"/>
      <c r="H38" s="8"/>
    </row>
    <row r="39" spans="1:8" x14ac:dyDescent="0.2">
      <c r="A39" s="8"/>
      <c r="B39" s="8"/>
      <c r="C39" s="8"/>
      <c r="D39" s="8"/>
      <c r="E39" s="8"/>
      <c r="F39" s="8"/>
      <c r="G39" s="8"/>
      <c r="H39" s="8"/>
    </row>
    <row r="40" spans="1:8" x14ac:dyDescent="0.2">
      <c r="A40" s="8"/>
      <c r="B40" s="8"/>
      <c r="C40" s="8"/>
      <c r="D40" s="8"/>
      <c r="E40" s="8"/>
      <c r="F40" s="8"/>
      <c r="G40" s="8"/>
      <c r="H40" s="8"/>
    </row>
  </sheetData>
  <sheetProtection password="B8C5" sheet="1" objects="1" scenarios="1" autoFilter="0" pivotTables="0"/>
  <mergeCells count="13">
    <mergeCell ref="A2:H2"/>
    <mergeCell ref="A3:H3"/>
    <mergeCell ref="B31:E31"/>
    <mergeCell ref="B33:E33"/>
    <mergeCell ref="A1:G1"/>
    <mergeCell ref="B4:G4"/>
    <mergeCell ref="B20:C20"/>
    <mergeCell ref="B21:C21"/>
    <mergeCell ref="B22:C22"/>
    <mergeCell ref="B23:C23"/>
    <mergeCell ref="A5:H5"/>
    <mergeCell ref="A6:H6"/>
    <mergeCell ref="B25:C25"/>
  </mergeCells>
  <printOptions horizontalCentered="1" verticalCentered="1"/>
  <pageMargins left="0.39370078740157483" right="0.39370078740157483" top="0.51181102362204722" bottom="0.51181102362204722" header="0" footer="0"/>
  <pageSetup scale="69" orientation="landscape" r:id="rId1"/>
  <headerFooter alignWithMargins="0">
    <oddFooter>&amp;CPAGINA 2 PROPUESTA ECONOMICA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
  <sheetViews>
    <sheetView showGridLines="0" zoomScale="70" zoomScaleNormal="70" workbookViewId="0">
      <selection activeCell="A16" sqref="A16"/>
    </sheetView>
  </sheetViews>
  <sheetFormatPr baseColWidth="10" defaultColWidth="41.125" defaultRowHeight="12.75" x14ac:dyDescent="0.2"/>
  <cols>
    <col min="1" max="1" width="67.375" style="2" customWidth="1"/>
    <col min="2" max="2" width="5.875" style="2" customWidth="1"/>
    <col min="3" max="3" width="14.625" style="2" customWidth="1"/>
    <col min="4" max="4" width="14.25" style="2" customWidth="1"/>
    <col min="5" max="5" width="15.25" style="2" customWidth="1"/>
    <col min="6" max="6" width="15.875" style="2" bestFit="1" customWidth="1"/>
    <col min="7" max="7" width="15.125" style="2" bestFit="1" customWidth="1"/>
    <col min="8" max="8" width="14.875" style="2" customWidth="1"/>
    <col min="9" max="9" width="10.875" style="2" bestFit="1" customWidth="1"/>
    <col min="10" max="10" width="6.75" style="2" bestFit="1" customWidth="1"/>
    <col min="11" max="11" width="11.875" style="2" customWidth="1"/>
    <col min="12" max="12" width="11.5" style="2" customWidth="1"/>
    <col min="13" max="16384" width="41.125" style="2"/>
  </cols>
  <sheetData>
    <row r="1" spans="1:12" x14ac:dyDescent="0.2">
      <c r="A1" s="65"/>
      <c r="B1" s="65"/>
      <c r="C1" s="65"/>
      <c r="D1" s="65"/>
      <c r="E1" s="65"/>
      <c r="F1" s="65"/>
      <c r="G1" s="65"/>
      <c r="H1" s="8"/>
    </row>
    <row r="2" spans="1:12" ht="20.25" x14ac:dyDescent="0.2">
      <c r="A2" s="66" t="s">
        <v>16</v>
      </c>
      <c r="B2" s="66"/>
      <c r="C2" s="66"/>
      <c r="D2" s="66"/>
      <c r="E2" s="66"/>
      <c r="F2" s="66"/>
      <c r="G2" s="66"/>
      <c r="H2" s="58"/>
      <c r="I2" s="16"/>
      <c r="J2" s="16"/>
      <c r="K2" s="16"/>
      <c r="L2" s="16"/>
    </row>
    <row r="3" spans="1:12" ht="20.25" customHeight="1" x14ac:dyDescent="0.2">
      <c r="A3" s="71" t="s">
        <v>2</v>
      </c>
      <c r="B3" s="71"/>
      <c r="C3" s="71"/>
      <c r="D3" s="71"/>
      <c r="E3" s="71"/>
      <c r="F3" s="71"/>
      <c r="G3" s="71"/>
      <c r="H3" s="59"/>
      <c r="I3" s="17"/>
      <c r="J3" s="17"/>
      <c r="K3" s="17"/>
      <c r="L3" s="17"/>
    </row>
    <row r="4" spans="1:12" ht="17.25" customHeight="1" x14ac:dyDescent="0.2">
      <c r="A4" s="52" t="s">
        <v>18</v>
      </c>
      <c r="B4" s="64" t="s">
        <v>12</v>
      </c>
      <c r="C4" s="64"/>
      <c r="D4" s="64"/>
      <c r="E4" s="64"/>
      <c r="F4" s="64"/>
      <c r="G4" s="64"/>
      <c r="H4" s="8"/>
    </row>
    <row r="5" spans="1:12" x14ac:dyDescent="0.2">
      <c r="A5" s="67" t="s">
        <v>3</v>
      </c>
      <c r="B5" s="67"/>
      <c r="C5" s="67"/>
      <c r="D5" s="67"/>
      <c r="E5" s="67"/>
      <c r="F5" s="67"/>
      <c r="G5" s="67"/>
      <c r="H5" s="8"/>
    </row>
    <row r="6" spans="1:12" ht="14.25" customHeight="1" x14ac:dyDescent="0.2">
      <c r="A6" s="68" t="s">
        <v>4</v>
      </c>
      <c r="B6" s="68"/>
      <c r="C6" s="68"/>
      <c r="D6" s="68"/>
      <c r="E6" s="68"/>
      <c r="F6" s="68"/>
      <c r="G6" s="68"/>
      <c r="H6" s="8"/>
    </row>
    <row r="7" spans="1:12" ht="14.25" customHeight="1" x14ac:dyDescent="0.2">
      <c r="A7" s="38"/>
      <c r="B7" s="38"/>
      <c r="C7" s="38"/>
      <c r="D7" s="38"/>
      <c r="E7" s="38"/>
      <c r="F7" s="38"/>
      <c r="G7" s="38"/>
    </row>
    <row r="8" spans="1:12" x14ac:dyDescent="0.2">
      <c r="A8" s="5"/>
      <c r="B8" s="5"/>
      <c r="C8" s="5"/>
      <c r="D8" s="5"/>
      <c r="E8" s="5"/>
      <c r="F8" s="5"/>
      <c r="G8" s="5"/>
    </row>
    <row r="9" spans="1:12" x14ac:dyDescent="0.2">
      <c r="A9" s="5"/>
      <c r="B9" s="5"/>
      <c r="C9" s="5"/>
      <c r="D9" s="5"/>
      <c r="E9" s="5"/>
      <c r="F9" s="5"/>
      <c r="G9" s="5"/>
    </row>
    <row r="10" spans="1:12" ht="26.25" customHeight="1" x14ac:dyDescent="0.2">
      <c r="A10" s="14" t="s">
        <v>0</v>
      </c>
      <c r="B10" s="14" t="s">
        <v>17</v>
      </c>
      <c r="C10" s="54" t="s">
        <v>13</v>
      </c>
      <c r="D10" s="54" t="s">
        <v>27</v>
      </c>
      <c r="E10" s="54" t="s">
        <v>23</v>
      </c>
      <c r="F10" s="54" t="s">
        <v>24</v>
      </c>
      <c r="G10" s="54" t="s">
        <v>25</v>
      </c>
      <c r="H10" s="54" t="s">
        <v>26</v>
      </c>
    </row>
    <row r="11" spans="1:12" ht="15" x14ac:dyDescent="0.2">
      <c r="A11" s="11" t="s">
        <v>49</v>
      </c>
      <c r="B11" s="9">
        <f>+ALEMANIA!B28</f>
        <v>105</v>
      </c>
      <c r="C11" s="4">
        <f>+ALEMANIA!C29</f>
        <v>0</v>
      </c>
      <c r="D11" s="4">
        <f>+ALEMANIA!D29</f>
        <v>0</v>
      </c>
      <c r="E11" s="4">
        <f>SUM(C11:D11)</f>
        <v>0</v>
      </c>
      <c r="F11" s="4">
        <f>+ALEMANIA!F29</f>
        <v>0</v>
      </c>
      <c r="G11" s="4">
        <f>+ALEMANIA!G29</f>
        <v>0</v>
      </c>
      <c r="H11" s="4">
        <f>SUM(F11:G11)</f>
        <v>0</v>
      </c>
    </row>
    <row r="12" spans="1:12" ht="18" customHeight="1" x14ac:dyDescent="0.2">
      <c r="A12" s="11" t="s">
        <v>34</v>
      </c>
      <c r="B12" s="9">
        <f>+CARTAGENA!B17</f>
        <v>15</v>
      </c>
      <c r="C12" s="4">
        <f>+CARTAGENA!C18</f>
        <v>0</v>
      </c>
      <c r="D12" s="4">
        <f>+CARTAGENA!D18</f>
        <v>0</v>
      </c>
      <c r="E12" s="4">
        <f>SUM(C12:D12)</f>
        <v>0</v>
      </c>
      <c r="F12" s="4">
        <f>+CARTAGENA!F18</f>
        <v>0</v>
      </c>
      <c r="G12" s="4">
        <f>+CARTAGENA!G18</f>
        <v>0</v>
      </c>
      <c r="H12" s="4">
        <f>SUM(F12:G12)</f>
        <v>0</v>
      </c>
    </row>
    <row r="13" spans="1:12" ht="15" x14ac:dyDescent="0.2">
      <c r="A13" s="12" t="s">
        <v>50</v>
      </c>
      <c r="B13" s="13"/>
      <c r="C13" s="46">
        <f>+C11+C12</f>
        <v>0</v>
      </c>
      <c r="D13" s="46">
        <f t="shared" ref="D13:G13" si="0">+D11+D12</f>
        <v>0</v>
      </c>
      <c r="E13" s="46">
        <f>SUM(E11:E12)</f>
        <v>0</v>
      </c>
      <c r="F13" s="46">
        <f t="shared" si="0"/>
        <v>0</v>
      </c>
      <c r="G13" s="46">
        <f t="shared" si="0"/>
        <v>0</v>
      </c>
      <c r="H13" s="46">
        <f>+H11+H12</f>
        <v>0</v>
      </c>
    </row>
    <row r="14" spans="1:12" x14ac:dyDescent="0.2">
      <c r="A14" s="5"/>
      <c r="B14" s="5"/>
      <c r="C14" s="5"/>
      <c r="D14" s="5"/>
      <c r="E14" s="5"/>
      <c r="F14" s="5"/>
      <c r="G14" s="5"/>
    </row>
    <row r="15" spans="1:12" x14ac:dyDescent="0.2">
      <c r="A15" s="25" t="s">
        <v>28</v>
      </c>
      <c r="B15" s="73" t="s">
        <v>32</v>
      </c>
      <c r="C15" s="73"/>
      <c r="D15" s="39"/>
      <c r="E15" s="5"/>
      <c r="F15" s="5"/>
      <c r="G15" s="5"/>
    </row>
    <row r="16" spans="1:12" x14ac:dyDescent="0.2">
      <c r="A16" s="26" t="s">
        <v>29</v>
      </c>
      <c r="B16" s="69">
        <f>+ALEMANIA!B32+CARTAGENA!B21</f>
        <v>0</v>
      </c>
      <c r="C16" s="69"/>
      <c r="D16" s="39"/>
      <c r="E16" s="5"/>
      <c r="F16" s="5"/>
      <c r="G16" s="5"/>
    </row>
    <row r="17" spans="1:9" x14ac:dyDescent="0.2">
      <c r="A17" s="26" t="s">
        <v>30</v>
      </c>
      <c r="B17" s="69">
        <f>+ALEMANIA!B33+CARTAGENA!B22</f>
        <v>0</v>
      </c>
      <c r="C17" s="69"/>
      <c r="D17" s="39"/>
      <c r="E17" s="5"/>
      <c r="F17" s="5"/>
      <c r="G17" s="5"/>
    </row>
    <row r="18" spans="1:9" x14ac:dyDescent="0.2">
      <c r="A18" s="26" t="s">
        <v>31</v>
      </c>
      <c r="B18" s="69">
        <f>+ALEMANIA!B34+CARTAGENA!B23</f>
        <v>0</v>
      </c>
      <c r="C18" s="69"/>
      <c r="D18" s="39"/>
      <c r="E18" s="5"/>
      <c r="F18" s="5"/>
      <c r="G18" s="5"/>
    </row>
    <row r="19" spans="1:9" x14ac:dyDescent="0.2">
      <c r="A19" s="5"/>
      <c r="B19" s="39"/>
      <c r="C19" s="39"/>
      <c r="D19" s="39"/>
      <c r="E19" s="5"/>
      <c r="F19" s="5"/>
      <c r="G19" s="5"/>
    </row>
    <row r="20" spans="1:9" s="40" customFormat="1" ht="18.75" customHeight="1" x14ac:dyDescent="0.2">
      <c r="A20" s="36" t="s">
        <v>35</v>
      </c>
      <c r="B20" s="63">
        <v>0</v>
      </c>
      <c r="C20" s="63"/>
      <c r="D20" s="60"/>
      <c r="E20" s="37"/>
      <c r="F20" s="37"/>
    </row>
    <row r="21" spans="1:9" x14ac:dyDescent="0.2">
      <c r="A21" s="5"/>
      <c r="B21" s="5"/>
      <c r="C21" s="5"/>
      <c r="D21" s="5"/>
      <c r="E21" s="5"/>
      <c r="F21" s="5"/>
      <c r="G21" s="5"/>
    </row>
    <row r="22" spans="1:9" x14ac:dyDescent="0.2">
      <c r="A22" s="39"/>
      <c r="B22" s="39"/>
      <c r="C22" s="39"/>
      <c r="D22" s="39"/>
      <c r="E22" s="39"/>
      <c r="F22" s="39"/>
      <c r="G22" s="39"/>
      <c r="H22" s="8"/>
      <c r="I22" s="8"/>
    </row>
    <row r="23" spans="1:9" x14ac:dyDescent="0.2">
      <c r="A23" s="39" t="s">
        <v>5</v>
      </c>
      <c r="B23" s="39"/>
      <c r="C23" s="39"/>
      <c r="D23" s="39"/>
      <c r="E23" s="39"/>
      <c r="F23" s="39"/>
      <c r="G23" s="39"/>
      <c r="H23" s="8"/>
      <c r="I23" s="8"/>
    </row>
    <row r="24" spans="1:9" x14ac:dyDescent="0.2">
      <c r="A24" s="39" t="s">
        <v>6</v>
      </c>
      <c r="B24" s="39"/>
      <c r="C24" s="39"/>
      <c r="D24" s="39"/>
      <c r="E24" s="39"/>
      <c r="F24" s="39"/>
      <c r="G24" s="39"/>
      <c r="H24" s="8"/>
      <c r="I24" s="8"/>
    </row>
    <row r="25" spans="1:9" x14ac:dyDescent="0.2">
      <c r="A25" s="39"/>
      <c r="B25" s="39"/>
      <c r="C25" s="39"/>
      <c r="D25" s="39"/>
      <c r="E25" s="39"/>
      <c r="F25" s="39"/>
      <c r="G25" s="39"/>
      <c r="H25" s="8"/>
      <c r="I25" s="8"/>
    </row>
    <row r="26" spans="1:9" ht="13.5" thickBot="1" x14ac:dyDescent="0.25">
      <c r="A26" s="39" t="s">
        <v>7</v>
      </c>
      <c r="B26" s="61"/>
      <c r="C26" s="62"/>
      <c r="D26" s="62"/>
      <c r="E26" s="62"/>
      <c r="F26" s="50" t="s">
        <v>8</v>
      </c>
      <c r="G26" s="6"/>
      <c r="H26" s="8"/>
      <c r="I26" s="8"/>
    </row>
    <row r="27" spans="1:9" x14ac:dyDescent="0.2">
      <c r="A27" s="39"/>
      <c r="B27" s="39"/>
      <c r="C27" s="39"/>
      <c r="D27" s="39"/>
      <c r="E27" s="39"/>
      <c r="F27" s="39"/>
      <c r="G27" s="39"/>
      <c r="H27" s="8"/>
      <c r="I27" s="8"/>
    </row>
    <row r="28" spans="1:9" ht="13.5" thickBot="1" x14ac:dyDescent="0.25">
      <c r="A28" s="39" t="s">
        <v>10</v>
      </c>
      <c r="B28" s="61"/>
      <c r="C28" s="62"/>
      <c r="D28" s="62"/>
      <c r="E28" s="62"/>
      <c r="F28" s="50" t="s">
        <v>9</v>
      </c>
      <c r="G28" s="7"/>
      <c r="H28" s="8"/>
      <c r="I28" s="8"/>
    </row>
    <row r="29" spans="1:9" x14ac:dyDescent="0.2">
      <c r="A29" s="8"/>
      <c r="B29" s="8"/>
      <c r="C29" s="8"/>
      <c r="D29" s="8"/>
      <c r="E29" s="8"/>
      <c r="F29" s="8"/>
      <c r="G29" s="8"/>
      <c r="H29" s="8"/>
      <c r="I29" s="8"/>
    </row>
    <row r="30" spans="1:9" x14ac:dyDescent="0.2">
      <c r="A30" s="8"/>
      <c r="B30" s="8"/>
      <c r="C30" s="8"/>
      <c r="D30" s="8"/>
      <c r="E30" s="8"/>
      <c r="F30" s="8"/>
      <c r="G30" s="8"/>
      <c r="H30" s="8"/>
      <c r="I30" s="8"/>
    </row>
    <row r="31" spans="1:9" x14ac:dyDescent="0.2">
      <c r="A31" s="8"/>
      <c r="B31" s="8"/>
      <c r="C31" s="8"/>
      <c r="D31" s="8"/>
      <c r="E31" s="8"/>
      <c r="F31" s="8"/>
      <c r="G31" s="8"/>
      <c r="H31" s="8"/>
      <c r="I31" s="8"/>
    </row>
  </sheetData>
  <sheetProtection password="AEC1" sheet="1" objects="1" scenarios="1" autoFilter="0" pivotTables="0"/>
  <mergeCells count="13">
    <mergeCell ref="A6:G6"/>
    <mergeCell ref="A1:G1"/>
    <mergeCell ref="A2:G2"/>
    <mergeCell ref="A3:G3"/>
    <mergeCell ref="B4:G4"/>
    <mergeCell ref="A5:G5"/>
    <mergeCell ref="B28:E28"/>
    <mergeCell ref="B20:C20"/>
    <mergeCell ref="B15:C15"/>
    <mergeCell ref="B16:C16"/>
    <mergeCell ref="B17:C17"/>
    <mergeCell ref="B18:C18"/>
    <mergeCell ref="B26:E26"/>
  </mergeCells>
  <printOptions horizontalCentered="1" verticalCentered="1"/>
  <pageMargins left="0.39370078740157483" right="0.39370078740157483" top="0.51181102362204722" bottom="0.51181102362204722" header="0" footer="0"/>
  <pageSetup scale="70" orientation="landscape" r:id="rId1"/>
  <headerFooter alignWithMargins="0">
    <oddFooter>&amp;CPAGINA 5
 PROPUESTA ECONOMICA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1EBD8A66876F4CB86063C172E99D42" ma:contentTypeVersion="13" ma:contentTypeDescription="Crear nuevo documento." ma:contentTypeScope="" ma:versionID="67fb9e75608154621aa3476c1104de15">
  <xsd:schema xmlns:xsd="http://www.w3.org/2001/XMLSchema" xmlns:xs="http://www.w3.org/2001/XMLSchema" xmlns:p="http://schemas.microsoft.com/office/2006/metadata/properties" xmlns:ns2="9cdc8626-2d51-4b04-872c-0c9a5eb9878b" xmlns:ns3="6cefc888-88d1-4dde-8d6b-02973c8e24b8" targetNamespace="http://schemas.microsoft.com/office/2006/metadata/properties" ma:root="true" ma:fieldsID="adc649f5566086981eb5763a3b708884" ns2:_="" ns3:_="">
    <xsd:import namespace="9cdc8626-2d51-4b04-872c-0c9a5eb9878b"/>
    <xsd:import namespace="6cefc888-88d1-4dde-8d6b-02973c8e24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c8626-2d51-4b04-872c-0c9a5eb98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fc888-88d1-4dde-8d6b-02973c8e24b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42077663-bcc8-4217-83df-cfa45bbe2267}" ma:internalName="TaxCatchAll" ma:showField="CatchAllData" ma:web="6cefc888-88d1-4dde-8d6b-02973c8e2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efc888-88d1-4dde-8d6b-02973c8e24b8" xsi:nil="true"/>
    <lcf76f155ced4ddcb4097134ff3c332f xmlns="9cdc8626-2d51-4b04-872c-0c9a5eb987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80E61D-C8F3-4DF3-BD25-0FA6962B6051}"/>
</file>

<file path=customXml/itemProps2.xml><?xml version="1.0" encoding="utf-8"?>
<ds:datastoreItem xmlns:ds="http://schemas.openxmlformats.org/officeDocument/2006/customXml" ds:itemID="{2BBB1825-71CA-409A-8EAF-202FD1A46C07}"/>
</file>

<file path=customXml/itemProps3.xml><?xml version="1.0" encoding="utf-8"?>
<ds:datastoreItem xmlns:ds="http://schemas.openxmlformats.org/officeDocument/2006/customXml" ds:itemID="{EFF1DF31-8B7E-4DD5-A3F4-602BF54B9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ALEMANIA</vt:lpstr>
      <vt:lpstr>CARTAGENA</vt:lpstr>
      <vt:lpstr>GRAN TOTAL</vt:lpstr>
      <vt:lpstr>ALEMANIA!Área_de_impresión</vt:lpstr>
      <vt:lpstr>CARTAGENA!Área_de_impresión</vt:lpstr>
      <vt:lpstr>'GRAN TOTAL'!Área_de_impresión</vt:lpstr>
    </vt:vector>
  </TitlesOfParts>
  <Company>La Previsora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BERNALP</dc:creator>
  <cp:lastModifiedBy>MILENA LUCIA ACOSTA NIÑO</cp:lastModifiedBy>
  <cp:lastPrinted>2019-02-04T20:42:20Z</cp:lastPrinted>
  <dcterms:created xsi:type="dcterms:W3CDTF">2009-10-23T16:01:58Z</dcterms:created>
  <dcterms:modified xsi:type="dcterms:W3CDTF">2019-02-12T20:28:42Z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0x010100AD1EBD8A66876F4CB86063C172E99D42</vt:lpwstr>
  </property>
</Properties>
</file>