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7760" firstSheet="4" activeTab="11"/>
  </bookViews>
  <sheets>
    <sheet name="TRDM" sheetId="1" r:id="rId1"/>
    <sheet name="R.C.E." sheetId="2" r:id="rId2"/>
    <sheet name="MANEJO" sheetId="3" r:id="rId3"/>
    <sheet name="TR. VALORES" sheetId="4" r:id="rId4"/>
    <sheet name="AUTOS" sheetId="5" r:id="rId5"/>
    <sheet name="RCSP" sheetId="6" r:id="rId6"/>
    <sheet name="IRF" sheetId="7" r:id="rId7"/>
    <sheet name="CYBER" sheetId="8" r:id="rId8"/>
    <sheet name="VIDA FUNCIONARIOS" sheetId="9" r:id="rId9"/>
    <sheet name="VIDA DEUDORES" sheetId="10" r:id="rId10"/>
    <sheet name="INCENDIO DEUDORES" sheetId="11" r:id="rId11"/>
    <sheet name="VIDA GRUPO EXEQUIAS" sheetId="12" r:id="rId12"/>
    <sheet name="G2 irf com" sheetId="13" state="hidden" r:id="rId13"/>
  </sheets>
  <externalReferences>
    <externalReference r:id="rId16"/>
    <externalReference r:id="rId17"/>
  </externalReferences>
  <definedNames>
    <definedName name="_1">#N/A</definedName>
    <definedName name="_2">#N/A</definedName>
    <definedName name="_3">#N/A</definedName>
    <definedName name="_DAT1" localSheetId="7">#REF!</definedName>
    <definedName name="_DAT1" localSheetId="10">#REF!</definedName>
    <definedName name="_DAT1" localSheetId="6">#REF!</definedName>
    <definedName name="_DAT1" localSheetId="5">#REF!</definedName>
    <definedName name="_DAT1" localSheetId="9">#REF!</definedName>
    <definedName name="_DAT1" localSheetId="8">#REF!</definedName>
    <definedName name="_DAT1" localSheetId="11">#REF!</definedName>
    <definedName name="_DAT1">#REF!</definedName>
    <definedName name="_DAT10" localSheetId="7">#REF!</definedName>
    <definedName name="_DAT10" localSheetId="10">#REF!</definedName>
    <definedName name="_DAT10" localSheetId="6">#REF!</definedName>
    <definedName name="_DAT10" localSheetId="5">#REF!</definedName>
    <definedName name="_DAT10" localSheetId="9">#REF!</definedName>
    <definedName name="_DAT10" localSheetId="8">#REF!</definedName>
    <definedName name="_DAT10" localSheetId="11">#REF!</definedName>
    <definedName name="_DAT10">#REF!</definedName>
    <definedName name="_DAT11" localSheetId="7">#REF!</definedName>
    <definedName name="_DAT11" localSheetId="10">#REF!</definedName>
    <definedName name="_DAT11" localSheetId="6">#REF!</definedName>
    <definedName name="_DAT11" localSheetId="5">#REF!</definedName>
    <definedName name="_DAT11" localSheetId="9">#REF!</definedName>
    <definedName name="_DAT11" localSheetId="8">#REF!</definedName>
    <definedName name="_DAT11" localSheetId="11">#REF!</definedName>
    <definedName name="_DAT11">#REF!</definedName>
    <definedName name="_DAT12" localSheetId="7">#REF!</definedName>
    <definedName name="_DAT12" localSheetId="10">#REF!</definedName>
    <definedName name="_DAT12" localSheetId="6">#REF!</definedName>
    <definedName name="_DAT12" localSheetId="5">#REF!</definedName>
    <definedName name="_DAT12" localSheetId="9">#REF!</definedName>
    <definedName name="_DAT12" localSheetId="8">#REF!</definedName>
    <definedName name="_DAT12" localSheetId="11">#REF!</definedName>
    <definedName name="_DAT12">#REF!</definedName>
    <definedName name="_DAT13" localSheetId="7">#REF!</definedName>
    <definedName name="_DAT13" localSheetId="10">#REF!</definedName>
    <definedName name="_DAT13" localSheetId="6">#REF!</definedName>
    <definedName name="_DAT13" localSheetId="5">#REF!</definedName>
    <definedName name="_DAT13" localSheetId="9">#REF!</definedName>
    <definedName name="_DAT13" localSheetId="8">#REF!</definedName>
    <definedName name="_DAT13" localSheetId="11">#REF!</definedName>
    <definedName name="_DAT13">#REF!</definedName>
    <definedName name="_DAT14" localSheetId="7">#REF!</definedName>
    <definedName name="_DAT14" localSheetId="10">#REF!</definedName>
    <definedName name="_DAT14" localSheetId="6">#REF!</definedName>
    <definedName name="_DAT14" localSheetId="5">#REF!</definedName>
    <definedName name="_DAT14" localSheetId="9">#REF!</definedName>
    <definedName name="_DAT14" localSheetId="8">#REF!</definedName>
    <definedName name="_DAT14" localSheetId="11">#REF!</definedName>
    <definedName name="_DAT14">#REF!</definedName>
    <definedName name="_DAT15" localSheetId="7">#REF!</definedName>
    <definedName name="_DAT15" localSheetId="10">#REF!</definedName>
    <definedName name="_DAT15" localSheetId="6">#REF!</definedName>
    <definedName name="_DAT15" localSheetId="5">#REF!</definedName>
    <definedName name="_DAT15" localSheetId="9">#REF!</definedName>
    <definedName name="_DAT15" localSheetId="8">#REF!</definedName>
    <definedName name="_DAT15" localSheetId="11">#REF!</definedName>
    <definedName name="_DAT15">#REF!</definedName>
    <definedName name="_DAT16" localSheetId="7">#REF!</definedName>
    <definedName name="_DAT16" localSheetId="10">#REF!</definedName>
    <definedName name="_DAT16" localSheetId="6">#REF!</definedName>
    <definedName name="_DAT16" localSheetId="5">#REF!</definedName>
    <definedName name="_DAT16" localSheetId="9">#REF!</definedName>
    <definedName name="_DAT16" localSheetId="8">#REF!</definedName>
    <definedName name="_DAT16" localSheetId="11">#REF!</definedName>
    <definedName name="_DAT16">#REF!</definedName>
    <definedName name="_DAT17" localSheetId="7">#REF!</definedName>
    <definedName name="_DAT17" localSheetId="10">#REF!</definedName>
    <definedName name="_DAT17" localSheetId="6">#REF!</definedName>
    <definedName name="_DAT17" localSheetId="5">#REF!</definedName>
    <definedName name="_DAT17" localSheetId="9">#REF!</definedName>
    <definedName name="_DAT17" localSheetId="8">#REF!</definedName>
    <definedName name="_DAT17" localSheetId="11">#REF!</definedName>
    <definedName name="_DAT17">#REF!</definedName>
    <definedName name="_DAT18" localSheetId="7">#REF!</definedName>
    <definedName name="_DAT18" localSheetId="10">#REF!</definedName>
    <definedName name="_DAT18" localSheetId="6">#REF!</definedName>
    <definedName name="_DAT18" localSheetId="5">#REF!</definedName>
    <definedName name="_DAT18" localSheetId="9">#REF!</definedName>
    <definedName name="_DAT18" localSheetId="8">#REF!</definedName>
    <definedName name="_DAT18" localSheetId="11">#REF!</definedName>
    <definedName name="_DAT18">#REF!</definedName>
    <definedName name="_DAT2" localSheetId="7">#REF!</definedName>
    <definedName name="_DAT2" localSheetId="10">#REF!</definedName>
    <definedName name="_DAT2" localSheetId="6">#REF!</definedName>
    <definedName name="_DAT2" localSheetId="5">#REF!</definedName>
    <definedName name="_DAT2" localSheetId="9">#REF!</definedName>
    <definedName name="_DAT2" localSheetId="8">#REF!</definedName>
    <definedName name="_DAT2" localSheetId="11">#REF!</definedName>
    <definedName name="_DAT2">#REF!</definedName>
    <definedName name="_DAT3" localSheetId="7">#REF!</definedName>
    <definedName name="_DAT3" localSheetId="10">#REF!</definedName>
    <definedName name="_DAT3" localSheetId="6">#REF!</definedName>
    <definedName name="_DAT3" localSheetId="5">#REF!</definedName>
    <definedName name="_DAT3" localSheetId="9">#REF!</definedName>
    <definedName name="_DAT3" localSheetId="8">#REF!</definedName>
    <definedName name="_DAT3" localSheetId="11">#REF!</definedName>
    <definedName name="_DAT3">#REF!</definedName>
    <definedName name="_DAT4" localSheetId="7">#REF!</definedName>
    <definedName name="_DAT4" localSheetId="10">#REF!</definedName>
    <definedName name="_DAT4" localSheetId="6">#REF!</definedName>
    <definedName name="_DAT4" localSheetId="5">#REF!</definedName>
    <definedName name="_DAT4" localSheetId="9">#REF!</definedName>
    <definedName name="_DAT4" localSheetId="8">#REF!</definedName>
    <definedName name="_DAT4" localSheetId="11">#REF!</definedName>
    <definedName name="_DAT4">#REF!</definedName>
    <definedName name="_DAT5" localSheetId="7">#REF!</definedName>
    <definedName name="_DAT5" localSheetId="10">#REF!</definedName>
    <definedName name="_DAT5" localSheetId="6">#REF!</definedName>
    <definedName name="_DAT5" localSheetId="5">#REF!</definedName>
    <definedName name="_DAT5" localSheetId="9">#REF!</definedName>
    <definedName name="_DAT5" localSheetId="8">#REF!</definedName>
    <definedName name="_DAT5" localSheetId="11">#REF!</definedName>
    <definedName name="_DAT5">#REF!</definedName>
    <definedName name="_DAT6" localSheetId="7">#REF!</definedName>
    <definedName name="_DAT6" localSheetId="10">#REF!</definedName>
    <definedName name="_DAT6" localSheetId="6">#REF!</definedName>
    <definedName name="_DAT6" localSheetId="5">#REF!</definedName>
    <definedName name="_DAT6" localSheetId="9">#REF!</definedName>
    <definedName name="_DAT6" localSheetId="8">#REF!</definedName>
    <definedName name="_DAT6" localSheetId="11">#REF!</definedName>
    <definedName name="_DAT6">#REF!</definedName>
    <definedName name="_DAT7" localSheetId="7">#REF!</definedName>
    <definedName name="_DAT7" localSheetId="10">#REF!</definedName>
    <definedName name="_DAT7" localSheetId="6">#REF!</definedName>
    <definedName name="_DAT7" localSheetId="5">#REF!</definedName>
    <definedName name="_DAT7" localSheetId="9">#REF!</definedName>
    <definedName name="_DAT7" localSheetId="8">#REF!</definedName>
    <definedName name="_DAT7" localSheetId="11">#REF!</definedName>
    <definedName name="_DAT7">#REF!</definedName>
    <definedName name="_DAT8" localSheetId="7">#REF!</definedName>
    <definedName name="_DAT8" localSheetId="10">#REF!</definedName>
    <definedName name="_DAT8" localSheetId="6">#REF!</definedName>
    <definedName name="_DAT8" localSheetId="5">#REF!</definedName>
    <definedName name="_DAT8" localSheetId="9">#REF!</definedName>
    <definedName name="_DAT8" localSheetId="8">#REF!</definedName>
    <definedName name="_DAT8" localSheetId="11">#REF!</definedName>
    <definedName name="_DAT8">#REF!</definedName>
    <definedName name="_DAT9" localSheetId="7">#REF!</definedName>
    <definedName name="_DAT9" localSheetId="10">#REF!</definedName>
    <definedName name="_DAT9" localSheetId="6">#REF!</definedName>
    <definedName name="_DAT9" localSheetId="5">#REF!</definedName>
    <definedName name="_DAT9" localSheetId="9">#REF!</definedName>
    <definedName name="_DAT9" localSheetId="8">#REF!</definedName>
    <definedName name="_DAT9" localSheetId="11">#REF!</definedName>
    <definedName name="_DAT9">#REF!</definedName>
    <definedName name="_GoBack" localSheetId="4">'AUTOS'!#REF!</definedName>
    <definedName name="_GoBack" localSheetId="7">'CYBER'!#REF!</definedName>
    <definedName name="_GoBack" localSheetId="10">'INCENDIO DEUDORES'!#REF!</definedName>
    <definedName name="_GoBack" localSheetId="6">'IRF'!#REF!</definedName>
    <definedName name="_GoBack" localSheetId="2">'MANEJO'!#REF!</definedName>
    <definedName name="_GoBack" localSheetId="1">'R.C.E.'!#REF!</definedName>
    <definedName name="_GoBack" localSheetId="5">'RCSP'!#REF!</definedName>
    <definedName name="_GoBack" localSheetId="3">'TR. VALORES'!#REF!</definedName>
    <definedName name="_GoBack" localSheetId="0">'TRDM'!#REF!</definedName>
    <definedName name="_GoBack" localSheetId="9">'VIDA DEUDORES'!#REF!</definedName>
    <definedName name="_GoBack" localSheetId="8">'VIDA FUNCIONARIOS'!#REF!</definedName>
    <definedName name="_GoBack" localSheetId="11">'VIDA GRUPO EXEQUIAS'!#REF!</definedName>
    <definedName name="A">#REF!</definedName>
    <definedName name="A_impresión_IM" localSheetId="7">#REF!</definedName>
    <definedName name="A_impresión_IM" localSheetId="10">#REF!</definedName>
    <definedName name="A_impresión_IM" localSheetId="6">#REF!</definedName>
    <definedName name="A_impresión_IM" localSheetId="5">#REF!</definedName>
    <definedName name="A_impresión_IM" localSheetId="9">#REF!</definedName>
    <definedName name="A_impresión_IM" localSheetId="8">#REF!</definedName>
    <definedName name="A_impresión_IM" localSheetId="11">#REF!</definedName>
    <definedName name="A_impresión_IM">#REF!</definedName>
    <definedName name="AA">#REF!</definedName>
    <definedName name="_xlnm.Print_Area" localSheetId="4">'AUTOS'!$B$1:$D$15</definedName>
    <definedName name="_xlnm.Print_Area" localSheetId="7">'CYBER'!$B$1:$D$14</definedName>
    <definedName name="_xlnm.Print_Area" localSheetId="10">'INCENDIO DEUDORES'!$A$1:$D$68</definedName>
    <definedName name="_xlnm.Print_Area" localSheetId="6">'IRF'!$B$1:$D$10</definedName>
    <definedName name="_xlnm.Print_Area" localSheetId="2">'MANEJO'!$A$1:$E$50</definedName>
    <definedName name="_xlnm.Print_Area" localSheetId="5">'RCSP'!$B$1:$D$15</definedName>
    <definedName name="_xlnm.Print_Area" localSheetId="0">'TRDM'!$A$1:$D$69</definedName>
    <definedName name="_xlnm.Print_Area" localSheetId="9">'VIDA DEUDORES'!$B$1:$D$8</definedName>
    <definedName name="_xlnm.Print_Area" localSheetId="8">'VIDA FUNCIONARIOS'!$B$1:$D$7</definedName>
    <definedName name="_xlnm.Print_Area" localSheetId="11">'VIDA GRUPO EXEQUIAS'!$B$1:$D$6</definedName>
    <definedName name="ax" localSheetId="7">#REF!</definedName>
    <definedName name="ax" localSheetId="10">#REF!</definedName>
    <definedName name="ax" localSheetId="6">#REF!</definedName>
    <definedName name="ax" localSheetId="5">#REF!</definedName>
    <definedName name="ax" localSheetId="9">#REF!</definedName>
    <definedName name="ax" localSheetId="8">#REF!</definedName>
    <definedName name="ax" localSheetId="11">#REF!</definedName>
    <definedName name="ax">#REF!</definedName>
    <definedName name="factores" localSheetId="7">#REF!</definedName>
    <definedName name="factores" localSheetId="10">#REF!</definedName>
    <definedName name="factores" localSheetId="6">#REF!</definedName>
    <definedName name="factores" localSheetId="5">#REF!</definedName>
    <definedName name="factores" localSheetId="9">#REF!</definedName>
    <definedName name="factores" localSheetId="8">#REF!</definedName>
    <definedName name="factores" localSheetId="11">#REF!</definedName>
    <definedName name="factores">#REF!</definedName>
    <definedName name="OLE_LINK2_1" localSheetId="7">#REF!</definedName>
    <definedName name="OLE_LINK2_1" localSheetId="10">#REF!</definedName>
    <definedName name="OLE_LINK2_1" localSheetId="6">#REF!</definedName>
    <definedName name="OLE_LINK2_1" localSheetId="5">#REF!</definedName>
    <definedName name="OLE_LINK2_1" localSheetId="9">#REF!</definedName>
    <definedName name="OLE_LINK2_1" localSheetId="8">#REF!</definedName>
    <definedName name="OLE_LINK2_1" localSheetId="11">#REF!</definedName>
    <definedName name="OLE_LINK2_1">#REF!</definedName>
    <definedName name="SMMLV" localSheetId="7">'[1]CalculoBrechaColseguros'!#REF!</definedName>
    <definedName name="SMMLV" localSheetId="10">'[1]CalculoBrechaColseguros'!#REF!</definedName>
    <definedName name="SMMLV" localSheetId="6">'[1]CalculoBrechaColseguros'!#REF!</definedName>
    <definedName name="SMMLV" localSheetId="5">'[1]CalculoBrechaColseguros'!#REF!</definedName>
    <definedName name="SMMLV" localSheetId="9">'[1]CalculoBrechaColseguros'!#REF!</definedName>
    <definedName name="SMMLV" localSheetId="8">'[1]CalculoBrechaColseguros'!#REF!</definedName>
    <definedName name="SMMLV" localSheetId="11">'[1]CalculoBrechaColseguros'!#REF!</definedName>
    <definedName name="SMMLV">'[1]CalculoBrechaColseguros'!#REF!</definedName>
    <definedName name="SUELDO">'[2]SUELDO'!$A:$XFD</definedName>
    <definedName name="TEST1" localSheetId="7">#REF!</definedName>
    <definedName name="TEST1" localSheetId="10">#REF!</definedName>
    <definedName name="TEST1" localSheetId="6">#REF!</definedName>
    <definedName name="TEST1" localSheetId="5">#REF!</definedName>
    <definedName name="TEST1" localSheetId="9">#REF!</definedName>
    <definedName name="TEST1" localSheetId="8">#REF!</definedName>
    <definedName name="TEST1" localSheetId="11">#REF!</definedName>
    <definedName name="TEST1">#REF!</definedName>
    <definedName name="TESTHKEY" localSheetId="7">#REF!</definedName>
    <definedName name="TESTHKEY" localSheetId="10">#REF!</definedName>
    <definedName name="TESTHKEY" localSheetId="6">#REF!</definedName>
    <definedName name="TESTHKEY" localSheetId="5">#REF!</definedName>
    <definedName name="TESTHKEY" localSheetId="9">#REF!</definedName>
    <definedName name="TESTHKEY" localSheetId="8">#REF!</definedName>
    <definedName name="TESTHKEY" localSheetId="11">#REF!</definedName>
    <definedName name="TESTHKEY">#REF!</definedName>
    <definedName name="TESTKEYS" localSheetId="7">#REF!</definedName>
    <definedName name="TESTKEYS" localSheetId="10">#REF!</definedName>
    <definedName name="TESTKEYS" localSheetId="6">#REF!</definedName>
    <definedName name="TESTKEYS" localSheetId="5">#REF!</definedName>
    <definedName name="TESTKEYS" localSheetId="9">#REF!</definedName>
    <definedName name="TESTKEYS" localSheetId="8">#REF!</definedName>
    <definedName name="TESTKEYS" localSheetId="11">#REF!</definedName>
    <definedName name="TESTKEYS">#REF!</definedName>
    <definedName name="TESTVKEY" localSheetId="7">#REF!</definedName>
    <definedName name="TESTVKEY" localSheetId="10">#REF!</definedName>
    <definedName name="TESTVKEY" localSheetId="6">#REF!</definedName>
    <definedName name="TESTVKEY" localSheetId="5">#REF!</definedName>
    <definedName name="TESTVKEY" localSheetId="9">#REF!</definedName>
    <definedName name="TESTVKEY" localSheetId="8">#REF!</definedName>
    <definedName name="TESTVKEY" localSheetId="11">#REF!</definedName>
    <definedName name="TESTVKEY">#REF!</definedName>
    <definedName name="TMI" localSheetId="7">#REF!</definedName>
    <definedName name="TMI" localSheetId="10">#REF!</definedName>
    <definedName name="TMI" localSheetId="6">#REF!</definedName>
    <definedName name="TMI" localSheetId="5">#REF!</definedName>
    <definedName name="TMI" localSheetId="9">#REF!</definedName>
    <definedName name="TMI" localSheetId="8">#REF!</definedName>
    <definedName name="TMI" localSheetId="11">#REF!</definedName>
    <definedName name="TMI">#REF!</definedName>
    <definedName name="wer23a" localSheetId="7">#REF!</definedName>
    <definedName name="wer23a" localSheetId="10">#REF!</definedName>
    <definedName name="wer23a" localSheetId="6">#REF!</definedName>
    <definedName name="wer23a" localSheetId="5">#REF!</definedName>
    <definedName name="wer23a" localSheetId="9">#REF!</definedName>
    <definedName name="wer23a" localSheetId="8">#REF!</definedName>
    <definedName name="wer23a" localSheetId="11">#REF!</definedName>
    <definedName name="wer23a">#REF!</definedName>
  </definedNames>
  <calcPr fullCalcOnLoad="1"/>
</workbook>
</file>

<file path=xl/sharedStrings.xml><?xml version="1.0" encoding="utf-8"?>
<sst xmlns="http://schemas.openxmlformats.org/spreadsheetml/2006/main" count="350" uniqueCount="169">
  <si>
    <t>Sin deducible</t>
  </si>
  <si>
    <t>SUBTOTAL PUNTOS CLAUSULAS</t>
  </si>
  <si>
    <t>Señor proponente indique aquí su ofrecimiento:</t>
  </si>
  <si>
    <t>Puntos</t>
  </si>
  <si>
    <t xml:space="preserve">Condiciones Complementarias </t>
  </si>
  <si>
    <t>CONDICIONES COMPLEMENTARIAS CALIFICABLES NO OBLIGATORIAS</t>
  </si>
  <si>
    <t>DEDUCIBLES PÓLIZA SEGURO DE DAÑOS MATERIALES</t>
  </si>
  <si>
    <t>TABLA DE CALIFICACIÓN</t>
  </si>
  <si>
    <t>A. Terremoto, temblor, erupción volcánica, maremoto, tsunami</t>
  </si>
  <si>
    <t>B. HMACCOP, AMIT, sabotaje, terrorismo</t>
  </si>
  <si>
    <t>C. Hurto calificado y hurto simple</t>
  </si>
  <si>
    <t>D. Equipos móviles y portátiles</t>
  </si>
  <si>
    <t>E. Daño interno (Equipos eléctricos y electrónicos)</t>
  </si>
  <si>
    <t>F. Daño Interno (Rotura de maquinaria)</t>
  </si>
  <si>
    <t>G. Demás eventos</t>
  </si>
  <si>
    <t>SUBTOTAL DEDUCIBLES</t>
  </si>
  <si>
    <t>A. Terremoto, temblor, erupción volcánica, maremoto, tsunami (sin mínimo)</t>
  </si>
  <si>
    <t>Superior a 0% y hasta 1% de la pérdida</t>
  </si>
  <si>
    <t>Superior a 1% se rechazará la propuesta</t>
  </si>
  <si>
    <t>B. HMACCOP, AMIT, sabotaje, terrorismo (sin mínimo)</t>
  </si>
  <si>
    <t>Superior a 1% y hasta 2% de la pérdida</t>
  </si>
  <si>
    <t>Superior a 2% y hasta 3% de la pérdida</t>
  </si>
  <si>
    <t>Superior a 3% se rechazará la propuesta</t>
  </si>
  <si>
    <t>C. Hurto calificado y hurto simple (sin mínimo)</t>
  </si>
  <si>
    <t>E. Daño interno (Equipos eléctricos y electrónicos) (sin mínimo)</t>
  </si>
  <si>
    <t>F. Daño Interno (Rotura de maquinaria) (sin mínimo)</t>
  </si>
  <si>
    <t>G. Demás eventos (sin mínimo)</t>
  </si>
  <si>
    <t>TOTAL</t>
  </si>
  <si>
    <t xml:space="preserve"> PÓLIZA DE SEGURO INFIDELIDAD Y RIESGOS FINANCIEROS </t>
  </si>
  <si>
    <t>Observaciones</t>
  </si>
  <si>
    <r>
      <t xml:space="preserve">Cláusula de Infidelidad de empleado. </t>
    </r>
    <r>
      <rPr>
        <sz val="10"/>
        <color indexed="8"/>
        <rFont val="Century Gothic"/>
        <family val="2"/>
      </rPr>
      <t>Sin exigencia de demostrar la ganancia personal indebida.</t>
    </r>
  </si>
  <si>
    <t>Para obtener el puntaje se debe ofrecer en las condiciones solicitadas, en caso de modificaciones que desfavorezcan a PREVISORA no se calificará la cláusula.</t>
  </si>
  <si>
    <r>
      <t>Bono por largo plazo:</t>
    </r>
    <r>
      <rPr>
        <sz val="10"/>
        <color indexed="8"/>
        <rFont val="Century Gothic"/>
        <family val="2"/>
      </rPr>
      <t xml:space="preserve"> Se debe indicar el porcentaje de descuento para la segunda vigencia.</t>
    </r>
  </si>
  <si>
    <t>A las mayores condiciones ofrecidas se les otorgará el máximo puntaje, a las demás se les otorgará de manera proporcional.</t>
  </si>
  <si>
    <r>
      <t xml:space="preserve">Costo Neto Financiero: </t>
    </r>
    <r>
      <rPr>
        <sz val="10"/>
        <color indexed="8"/>
        <rFont val="Century Gothic"/>
        <family val="2"/>
      </rPr>
      <t>Se solicita  la tasa, el límite máximo mensual y en el agregado anual, adicional al básico exigido.</t>
    </r>
  </si>
  <si>
    <r>
      <t xml:space="preserve">Costo limpieza: </t>
    </r>
    <r>
      <rPr>
        <sz val="10"/>
        <color indexed="8"/>
        <rFont val="Century Gothic"/>
        <family val="2"/>
      </rPr>
      <t>Se solicita un sublimite en adición a la oferta básica.</t>
    </r>
  </si>
  <si>
    <r>
      <t xml:space="preserve">Ampliación del </t>
    </r>
    <r>
      <rPr>
        <b/>
        <sz val="10"/>
        <color indexed="8"/>
        <rFont val="Century Gothic"/>
        <family val="2"/>
      </rPr>
      <t>Aviso de Siniestro:</t>
    </r>
    <r>
      <rPr>
        <sz val="10"/>
        <color indexed="8"/>
        <rFont val="Century Gothic"/>
        <family val="2"/>
      </rPr>
      <t xml:space="preserve"> Se solicita el término ofrecido en exceso al básico exigido</t>
    </r>
  </si>
  <si>
    <r>
      <t xml:space="preserve">Garantías: </t>
    </r>
    <r>
      <rPr>
        <sz val="10"/>
        <color indexed="8"/>
        <rFont val="Century Gothic"/>
        <family val="2"/>
      </rPr>
      <t>Se sebe tener en cuenta que se deben eliminar las condiciones precedentes de responsabilidad o garantías de la póliza</t>
    </r>
  </si>
  <si>
    <t>DEDUCIBLES</t>
  </si>
  <si>
    <t>Rango de deducible:</t>
  </si>
  <si>
    <t>Puntaje:</t>
  </si>
  <si>
    <t>Superior a 0 y hasta $25.000.000</t>
  </si>
  <si>
    <t>Superior a $25.000.000 y hasta $50.000.000</t>
  </si>
  <si>
    <t>Superior a $50.000.000 y hasta $75.000.000</t>
  </si>
  <si>
    <t>Superior a $75.000.000</t>
  </si>
  <si>
    <t>Se rechaza la propuesta</t>
  </si>
  <si>
    <t>PUNTOS</t>
  </si>
  <si>
    <t xml:space="preserve">CONDICIONES COMPLEMENTARIAS CALIFICABLES NO OBLIGATORIA  </t>
  </si>
  <si>
    <t xml:space="preserve">Entre $0 y $200 millones </t>
  </si>
  <si>
    <t xml:space="preserve">Superior a $200 millones y $300 millones </t>
  </si>
  <si>
    <t xml:space="preserve">Superior a $300 millones y $500 milllones </t>
  </si>
  <si>
    <t xml:space="preserve">Superior a $500 millones </t>
  </si>
  <si>
    <t>Puntaje</t>
  </si>
  <si>
    <t xml:space="preserve">DEDUCIBLES PÓLIZA SEGURO GLOBAL DE MANEJO PARA ENTIDADES OFICIALES </t>
  </si>
  <si>
    <t xml:space="preserve">RANGO DE DEDUCIBLE </t>
  </si>
  <si>
    <t>Puntaje sobre valor de la pérdida</t>
  </si>
  <si>
    <t>Superior a 0   SMMLV y hasta 0,5 SMMLV</t>
  </si>
  <si>
    <t>A. Empleados no Identificados…</t>
  </si>
  <si>
    <t>A.Empleados no Identificados</t>
  </si>
  <si>
    <t>B. Otros Eventos</t>
  </si>
  <si>
    <t xml:space="preserve">Superior a 0% y hasta 0.5% </t>
  </si>
  <si>
    <t xml:space="preserve">Superior a 0.5% y hasta 1% </t>
  </si>
  <si>
    <t xml:space="preserve">Evaluación de Porcentaje: </t>
  </si>
  <si>
    <t xml:space="preserve">Evaluación de Mínimo: En SMMLV </t>
  </si>
  <si>
    <t>Se rechazará la propuesta</t>
  </si>
  <si>
    <t>Superior a 0,5 SMMLV</t>
  </si>
  <si>
    <r>
      <t>Anticipo de indemnización:</t>
    </r>
    <r>
      <rPr>
        <sz val="10"/>
        <color indexed="8"/>
        <rFont val="Century Gothic"/>
        <family val="2"/>
      </rPr>
      <t xml:space="preserve"> 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r>
  </si>
  <si>
    <t>NO SE OTORGA</t>
  </si>
  <si>
    <t xml:space="preserve">Se otorga con el 10%. Tener en cuenta que en nuestra suscripción estamos en el tercer año de LTA y que la no renovación implica la devolución de un saldo a favor de los aseguradores así:
Vigencia 2013-2014: COP 34.300.000 (Primer año)
Extensión del 28 de febrero de 2014 al 1 de septiembre de 2014: COP 17.384.932
Extensión del 1 de sept de 2014 al 1 de marzo de 2015: COP 17.009.041
Vigencia 2015 (6 meses): COP 18.000.000 (Segundo año LTA)
Última prórroga hasta 1 de octubre de 2015: COP 2.934.783
Así las cosas, el valor total reconocido por LTA equivale a la suma de: COP 89.628.756
</t>
  </si>
  <si>
    <t xml:space="preserve">Costo financiero neto con respecto a títulos valores: se reconocerá al asegurado una tasa de interés máxima de 3% mensual sujeto a un límite máximo de indemnización de COP$300.000.000 por mes y COP$2.700.000.000 en el agregado anual, con un período máximo de indemnización de nueve meses y deducible de quince (15) días. </t>
  </si>
  <si>
    <t>Extensión de gastos de verificación. Como se adjunta. Sublimite COP 2.000.000.000 por todo y cada evento y en el agregado</t>
  </si>
  <si>
    <t>Aviso de siniestro 75 días</t>
  </si>
  <si>
    <t>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</si>
  <si>
    <r>
      <t>Las Condiciones Precedentes de Responsabilidad del clausulado DHP84 son eliminadas</t>
    </r>
    <r>
      <rPr>
        <strike/>
        <sz val="11"/>
        <color indexed="10"/>
        <rFont val="Times New Roman"/>
        <family val="1"/>
      </rPr>
      <t xml:space="preserve"> </t>
    </r>
  </si>
  <si>
    <t>Máximo 100 puntos y los demás de forma proporcional</t>
  </si>
  <si>
    <t>DEDUCIBLES PÓLIZA SEGURO INCENDIO DEUDORES</t>
  </si>
  <si>
    <t>A. Incendio y/o rayo, explosión, daños por agua, anegación, avalancha y deslizamiento, tifón, huracán, tornado, ciclón, vientos fuertes, granizo, aeronaves, vehículos, humo.</t>
  </si>
  <si>
    <t>B. Asonada, motín, conmoción civil o popular y huelga, Actos mal intencionados de terceros</t>
  </si>
  <si>
    <t>C. Terremoto, temblor y/o erupción volcánica, maremoto, marejada y tsunami (Sin mínimo)</t>
  </si>
  <si>
    <t>D. Demás eventos</t>
  </si>
  <si>
    <t>Superior a 3% y hasta 4% de la pérdida</t>
  </si>
  <si>
    <t>Superior a 4% y hasta 5% de la pérdida</t>
  </si>
  <si>
    <t>Superior a 5% se rechazará la propuesta</t>
  </si>
  <si>
    <t>Sin mínimo</t>
  </si>
  <si>
    <t>Superior a 0 y hasta 0,5 SMMLV</t>
  </si>
  <si>
    <t>Superior a 0,5 SMMLV y hasta 1 SMMLV</t>
  </si>
  <si>
    <t>Superior a 1 SMMLV se rechazará la propuesta</t>
  </si>
  <si>
    <t>Superior a 0% y hasta 2% de la pérdida</t>
  </si>
  <si>
    <t>Superior a 2% y hasta 4% de la pérdida</t>
  </si>
  <si>
    <t>Superior a 4% y hasta 6% de la pérdida</t>
  </si>
  <si>
    <t>Superior a 6% y hasta 8% de la pérdida</t>
  </si>
  <si>
    <t>Superior a 8% y hasta 10% de la pérdida</t>
  </si>
  <si>
    <t>Superior a 10% se rechazará la propuesta</t>
  </si>
  <si>
    <t>PÓLIZA DE SEGURO DE TODO RIESGO DAÑOS MATERIALES 2019-2022</t>
  </si>
  <si>
    <t>D. Hurto calificado y hurto simple equipos móviles y portátiles (sin mínimo)</t>
  </si>
  <si>
    <t xml:space="preserve"> PÓLIZA DE SEGURO DE RESPONSABILIDAD CIVIL EXTRACONTRACTUAL 2019-2022</t>
  </si>
  <si>
    <t>Limite asegurado por evento adicional al básico sin cobro de prima adicional:</t>
  </si>
  <si>
    <t>Limite asegurado por vigencia adicional al básico sin cobro de prima adicional:</t>
  </si>
  <si>
    <t>Máximo 50 puntos y los demás de forma proporcional</t>
  </si>
  <si>
    <t>Máximo 25 puntos y los demás de forma proporcional</t>
  </si>
  <si>
    <t>Máximo 10 puntos y los demás de forma proporcional</t>
  </si>
  <si>
    <t xml:space="preserve"> PÓLIZA DE SEGURO GLOBAL DE MANEJO PARA ENTIDADES OFICIALES 2019-2022</t>
  </si>
  <si>
    <t xml:space="preserve">Entre $0 y $10 millones </t>
  </si>
  <si>
    <t xml:space="preserve">Superior a $10 millones y $30 millones </t>
  </si>
  <si>
    <t xml:space="preserve">Superior a $30 millones y $50 milllones </t>
  </si>
  <si>
    <t xml:space="preserve">Superior a $50 millones </t>
  </si>
  <si>
    <t>Máximo 15 puntos y los demás de forma proporcional</t>
  </si>
  <si>
    <t>Máximo 5 puntos y los demás de forma proporcional</t>
  </si>
  <si>
    <t>SEGURO DE TRANSPORTE DE VALORES 2019-2022</t>
  </si>
  <si>
    <r>
      <t>Mayor límite asegurado adicional para la cobertura de responsabilidad civil extracontractual para vehículos.</t>
    </r>
    <r>
      <rPr>
        <sz val="10"/>
        <color indexed="8"/>
        <rFont val="Century Gothic"/>
        <family val="2"/>
      </rPr>
      <t xml:space="preserve"> .</t>
    </r>
  </si>
  <si>
    <t>$100.000.000 / $100.000.000 / $200.000.000</t>
  </si>
  <si>
    <t>$200.000.000 / $200.000.000 / $400.000.000</t>
  </si>
  <si>
    <t>$300.000.000 / $300.000.000 / $600.000.000</t>
  </si>
  <si>
    <t>Se otorga el puntaje a quien ofrezca un valor adicional para la cláusula de Gastos de transportes por pérdidas totales (Daños y/o hurto y hurto calificado para automóviles, camperos y camionetas)</t>
  </si>
  <si>
    <t xml:space="preserve"> PÓLIZA DE SEGURO DE RESPONSABILIDAD CIVIL SERVIDORES PUBLICOS 2019-2022</t>
  </si>
  <si>
    <t>$200.000.000 adicionales al básico</t>
  </si>
  <si>
    <t>$300.000.000 adicionales al básico</t>
  </si>
  <si>
    <t>$500.000.000 adicionales al básico</t>
  </si>
  <si>
    <r>
      <t xml:space="preserve">LIMITE ASEGURADO. </t>
    </r>
    <r>
      <rPr>
        <sz val="10"/>
        <color indexed="8"/>
        <rFont val="Century Gothic"/>
        <family val="2"/>
      </rPr>
      <t>Se otorga la máxima calificación a quien ofrezca el mayor límite asegurado adicional al básico de $4.000.000.000</t>
    </r>
  </si>
  <si>
    <r>
      <t>LIMITE ASEGURADO.</t>
    </r>
    <r>
      <rPr>
        <sz val="10"/>
        <color indexed="8"/>
        <rFont val="Century Gothic"/>
        <family val="2"/>
      </rPr>
      <t xml:space="preserve"> Se otorga la máxima calificación a quien ofrezca el mayor límite asegurado adicional para gastos de defensa por evento de $700.000.000, a los demás de forma proporcional</t>
    </r>
  </si>
  <si>
    <t>$100.000.000 adicionales al básico</t>
  </si>
  <si>
    <r>
      <t>Cargos adicionales sin cobro de prima:</t>
    </r>
    <r>
      <rPr>
        <sz val="10"/>
        <color indexed="8"/>
        <rFont val="Century Gothic"/>
        <family val="2"/>
      </rPr>
      <t xml:space="preserve"> se otorga la carlificación a quien otorgue 5 cargos adicionales </t>
    </r>
  </si>
  <si>
    <r>
      <t>Se otorga el puntaje a quien ofrezca la siguiente cláusula:
Causales de no renovación o revocación de la póliza</t>
    </r>
    <r>
      <rPr>
        <sz val="10"/>
        <color indexed="8"/>
        <rFont val="Century Gothic"/>
        <family val="2"/>
      </rPr>
      <t>: queda expresamente convenido y aceptado por la aseguradora que la presente póliza solo podrá ser revocada o no renovada por el período contratado en los siguientes casos:
- Liquidación de la aseguradora
- Terminación de respaldo de reaseguro</t>
    </r>
  </si>
  <si>
    <r>
      <t xml:space="preserve">Se otorga el puntaje a quien ofrezca la siguiente cláusula:
Causales de no renovación o revocación de la póliza: </t>
    </r>
    <r>
      <rPr>
        <sz val="10"/>
        <color indexed="8"/>
        <rFont val="Century Gothic"/>
        <family val="2"/>
      </rPr>
      <t>queda expresamente convenido y aceptado por la aseguradora que la presente póliza solo podrá ser revocada o no renovada por el período contratado en los siguientes casos:
- Liquidación de la aseguradora
- Terminación de respaldo de reaseguro</t>
    </r>
  </si>
  <si>
    <r>
      <t>Se otorga el puntaje a quien ofrezca la siguiente cláusula:
Causales de no renovación o revocación de la póliza:</t>
    </r>
    <r>
      <rPr>
        <sz val="10"/>
        <color indexed="8"/>
        <rFont val="Century Gothic"/>
        <family val="2"/>
      </rPr>
      <t xml:space="preserve"> queda expresamente convenido y aceptado por la aseguradora que la presente póliza solo podrá ser revocada o no renovada por el período contratado en los siguientes casos:
- Liquidación de la aseguradora
- Terminación de respaldo de reaseguro</t>
    </r>
  </si>
  <si>
    <t xml:space="preserve"> PÓLIZA DE SEGURO DE INFIDELIDAD Y RIESGOS FINANCIEROS 2019-2022</t>
  </si>
  <si>
    <t>LIMITE ASEGURADO. Se otorga la máxima calificación a quien ofrezca el mayor límite asegurado adicional al básico:</t>
  </si>
  <si>
    <t>$1.000.000.000 adicionales al básico</t>
  </si>
  <si>
    <t>$2.000.000.000 adicionales al básico</t>
  </si>
  <si>
    <t>$5.000.000.000 adicionales al básico</t>
  </si>
  <si>
    <r>
      <t>Se otorga el puntaje a quien ofrezca la siguiente cláusula:
Plazo de pago de indemnizaciones:</t>
    </r>
    <r>
      <rPr>
        <sz val="10"/>
        <color indexed="8"/>
        <rFont val="Century Gothic"/>
        <family val="2"/>
      </rPr>
      <t xml:space="preserve"> la aseguradora se compromete a realizar el pago de las indemnizaciones máximo dentro de los 20 días calendarios al envío del finiquito debidamente firmado</t>
    </r>
  </si>
  <si>
    <r>
      <t xml:space="preserve">Se otorga el puntaje a quien ofrezca la siguiente cláusula:
</t>
    </r>
    <r>
      <rPr>
        <sz val="10"/>
        <color indexed="8"/>
        <rFont val="Century Gothic"/>
        <family val="2"/>
      </rPr>
      <t>Plazo de pago de indemnizaciones: la aseguradora se compromete a realizar el pago de las indemnizaciones máximo dentro de los 20 días calendarios al envío del finiquito debidamente firmado</t>
    </r>
  </si>
  <si>
    <r>
      <t>Se otorga el puntaje a quien ofrezca la siguiente cláusula:
Plazo de liquidación de siniestro</t>
    </r>
    <r>
      <rPr>
        <sz val="10"/>
        <color indexed="8"/>
        <rFont val="Century Gothic"/>
        <family val="2"/>
      </rPr>
      <t>: la aseguradora se compromete a presentar las liquidaciones de reclamos hasta la suma de $20.000.000 en un plazo no mayor a 10 días hábiles luego de entregados los documentos que acrediten cuantía y circunstancias de la pérdida</t>
    </r>
  </si>
  <si>
    <r>
      <t xml:space="preserve">Se otorga el puntaje a quien ofrezca la siguiente cláusula:
Causales de no renovación o revocación de la póliza: </t>
    </r>
    <r>
      <rPr>
        <sz val="10"/>
        <color indexed="8"/>
        <rFont val="Century Gothic"/>
        <family val="2"/>
      </rPr>
      <t>queda expresamente convenido y aceptado por la aseguradora que la presente póliza solo podrá ser revocada o no renovada por el período contratado en los siguientes casos:
- Liquidación de la aseguradora
- Terminación de respaldo de reaseguro</t>
    </r>
  </si>
  <si>
    <t>Se otorga el puntaje a quien ofrezca las siguiente cobertura:
Responsabilidad civil por comunicación fraudulenta: La compañía pagará los perjuicios por los que sea responsable el Asegurado por fallas en la seguridad de sus sistemas de cómputo que generen o permitan que una comunicación enviada por el Asegurado sea modificada de manera fraudulenta durante su transmisión, por un software malicioso o por alguien externo al Asegurado, con base en lo cual un tercero haya transferido fondos o propiedades, o haya otorgado un derecho actuando de buena fe, bajo el entendido de haber sostenido la comunicación directamente con el asegurado. Sublimitada a $2.500,000,000 por reclamo y en el agregado anual.
Esta cobertura operará en exceso de las pólizas existentes que tenga contratadas el Asegurado, y que se puedan afectar ante un evento de esta clase.</t>
  </si>
  <si>
    <r>
      <t xml:space="preserve">Se otorga el puntaje a quien ofrezca la siguiente cobertura:
</t>
    </r>
    <r>
      <rPr>
        <sz val="10"/>
        <color indexed="8"/>
        <rFont val="Century Gothic"/>
        <family val="2"/>
      </rPr>
      <t>Multas e indemnizaciones en procedimientos regulatorios por vulneración de normativa de privacidad y protección de datos personales. Sublimitada a $2.000,000,000 por reclamo y en el agregado anual.</t>
    </r>
  </si>
  <si>
    <r>
      <t xml:space="preserve">Se otorga el puntaje a quien ofrezca la siguiente cobertura
</t>
    </r>
    <r>
      <rPr>
        <sz val="10"/>
        <color indexed="8"/>
        <rFont val="Century Gothic"/>
        <family val="2"/>
      </rPr>
      <t>10% de descuento por contratación a largo plazo de la prima de esta vigencia (tres años comenzando el 11 de diciembre de 2019), descontable al inicio de cada vigencia. En consideración que el Asegurado Original entre en una Contratación a Largo Plazo para renovar este riesgo con los mismos aseguradores, por un periodo de tres años consecutivos, efectivo desde 11 de diciembre de 2019, los aseguradores que entran en esta Contratación a Largo Plazo acuerdan permitirle al Asegurado Original un descuento de 10% sobre la prima bruta por pagar al inicio de la vigencia. Sin embargo, es una condición de este acuerdo que si el Asegurado Original deja de renovar este riesgo con los mismos aseguradores, en cualquier momento durante el periodo de los tres (3) años, el Asegurado Original le tocará devolver, dentro de 30 días desde la fecha de no-renovación, el 10% Descuento por Contratación a Largo Plazo sobre la prima bruta que recibió durante el mismo periodo de tres (3) años. Primer año</t>
    </r>
  </si>
  <si>
    <t xml:space="preserve"> PÓLIZA DE SEGURO DE VIDA GRUPO EMPLEADOS 2019-2020</t>
  </si>
  <si>
    <r>
      <t xml:space="preserve">Se otorga el puntaje a quien ofrezca la siguiente cobertura:
</t>
    </r>
    <r>
      <rPr>
        <sz val="10"/>
        <color indexed="8"/>
        <rFont val="Century Gothic"/>
        <family val="2"/>
      </rPr>
      <t>'Auxilio por incapacidad superior a 180 días: 'Es aquella incapacidad sufrida por el asegurado como consecuencia de un accidente o una enfermedad, que le produzca lesiones orgánicas o alteraciones funcionales que de manera temporal, le impidan desarrollar las actividades propias de las cuales deriva su sustento o ganancia. Valor del auxilio: $1.000.000.</t>
    </r>
  </si>
  <si>
    <t>Se otorga el puntaje a quien ofezca un programa de promoción y prevención</t>
  </si>
  <si>
    <t>A quien otorgue la cobetura de enfermedades graves y la ofrezca sin período de carencia se otorgará el puntaje</t>
  </si>
  <si>
    <t>Se otorga el puntaje a quien ofrezca la siguiente cobertura:
Asistencia domiciliaria</t>
  </si>
  <si>
    <t>Se otorga el puntaje a quien ofrezca 20 SMMLV adicionales al sublimite para el amparo automático de nuevos predios</t>
  </si>
  <si>
    <t>PÓLIZA DE SEGURO DE INCENDIO DEUDORES 2019-2020</t>
  </si>
  <si>
    <t xml:space="preserve"> PÓLIZA DE SEGURO DE VIDA GRUPO DEUDORES 2019-2020</t>
  </si>
  <si>
    <t xml:space="preserve"> PÓLIZA DE SEGURO DE AUTOMÓVILES 2019-2022</t>
  </si>
  <si>
    <t>Se otorga el puntaje a quien ofrezca un sublimimte adicional de $100.000.000 a la cobertura de Gastos de investigación</t>
  </si>
  <si>
    <t>Se otorga el puntaje a quien ofrezca un sublimimte adicional de $200.000.000 a la cobertura de Pérdida de activos digitales</t>
  </si>
  <si>
    <t>Se otorga el puntaje a quien ofrezca un sublimimte adicional de $100.000.000 a la cobertura de Restitución de la imagen</t>
  </si>
  <si>
    <t>Se otorga el puntaje a quien ofrezca un sublimimte adicional de $100.000.000 a la cobertura de Extorsión Cibernética</t>
  </si>
  <si>
    <t>Se otorga el puntaje a quien ofrezca un sublimimte adicional de $100.000.000 a la cobertura de Costo de notificación y monitoreo</t>
  </si>
  <si>
    <t>Se otorga el puntaje a quien ofrezca un sublimimte adicional de $100.000.000 a la cobertura de Costos de emergencia</t>
  </si>
  <si>
    <t>Se otorga la calificación a quien ofrezca la bolsa para empleados no identificados sin limitación de número de casos en la vigencia</t>
  </si>
  <si>
    <t xml:space="preserve"> PÓLIZA DE SEGURO DE VIDA GRUPO EXEQUIAS 2019-2020</t>
  </si>
  <si>
    <t>DEDUCIBLES PÓLIZA IRF</t>
  </si>
  <si>
    <t>* si mantiene el deducible de $75.000.000</t>
  </si>
  <si>
    <t>Puntos máximo</t>
  </si>
  <si>
    <t>* con deudiclble de $90.000.000</t>
  </si>
  <si>
    <t>* con deudiclble de $105.000.000</t>
  </si>
  <si>
    <t>* con dedicuble de $120.000.000</t>
  </si>
  <si>
    <t>Superior a $120.000.000 se rechazará la propuesta</t>
  </si>
  <si>
    <r>
      <t xml:space="preserve">Se otorga el puntaje a quien ofrezca la siguiente cobertura:
</t>
    </r>
    <r>
      <rPr>
        <sz val="10"/>
        <color indexed="8"/>
        <rFont val="Century Gothic"/>
        <family val="2"/>
      </rPr>
      <t>Anexo por Desempleo: Empleados dependientes con contrato a término indefinido: Mediante este anexo, se asume por una sola vez por vigencia, el riesgo de desempleo Involuntario del asegurado ocurrido con posterioridad a la suscripción de esta cobertura y vencido el período  de carencia,  que sea  como consecuencia de terminación unilateral del contrato de trabajo por parte del patrono sin justa causa.
Valor asegurado $300.000 máximo por seis meses mientras el asegurado demuestre la situación de desemlpleo
Periodo de carencia 30 días.</t>
    </r>
  </si>
  <si>
    <r>
      <t xml:space="preserve">Se otorga el puntaje a quien ofrezca la siguiente cobertura:
</t>
    </r>
    <r>
      <rPr>
        <sz val="10"/>
        <color indexed="8"/>
        <rFont val="Century Gothic"/>
        <family val="2"/>
      </rPr>
      <t>'Enfermedades Graves con limite adicional del 20% del valor asegurado de la deuda según listado:</t>
    </r>
    <r>
      <rPr>
        <b/>
        <sz val="10"/>
        <color indexed="8"/>
        <rFont val="Century Gothic"/>
        <family val="2"/>
      </rPr>
      <t xml:space="preserve">
</t>
    </r>
    <r>
      <rPr>
        <sz val="10"/>
        <color indexed="8"/>
        <rFont val="Century Gothic"/>
        <family val="2"/>
      </rPr>
      <t>1. Cáncer
2. Infarto al Miocardio
3. Insuficiencia Renal
4. Esclerósis Múltiple
5. Accidente Cerebro Vascular
6. Intervención Quirúrgica por Enfermedades de las arterias coronarias
7. Angioplastia
8. Operación de Válvulas
9. Cirugía de la Aorta
10. Quemaduras Graves
11. Trasplante de örganos vitales, Se incluye trasplantes de órganos (hígado, pulmón, páncreas, riñón y corazón).
12.Traumatismo mayor de cabeza
13.Estado de coma
14.Anemia aplástica
15.Enfermedad de Alzheimer
16.Enfermedad de Parkinson
El benefiiciario de esta cobertura será el funcionario</t>
    </r>
  </si>
  <si>
    <r>
      <t xml:space="preserve">Se otorga el puntaje a quien ofrezca la siguiente cláusula:
</t>
    </r>
    <r>
      <rPr>
        <sz val="10"/>
        <color indexed="8"/>
        <rFont val="Century Gothic"/>
        <family val="2"/>
      </rPr>
      <t xml:space="preserve">
Se cubren los daños y/o pérdidas para equipos móviles y portátiles fuera de los predios asegurados, dentro o fuera del país incluyendo los riesgos durante la movilización</t>
    </r>
  </si>
  <si>
    <r>
      <t xml:space="preserve">Se otorga el puntaje a quien ofrezca la siguiente cláusula:
</t>
    </r>
    <r>
      <rPr>
        <sz val="10"/>
        <color indexed="8"/>
        <rFont val="Century Gothic"/>
        <family val="2"/>
      </rPr>
      <t>Ampliación del plazo para aviso de no renovación o prórroga de la póliza.  En el caso de que la aseguradora decida no otorgar renovación o prorroga  del contrato de seguro,  deberá dar aviso de ello al asegurado con no menos de treinta (30)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</si>
  <si>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Bono de retorno por experiencia siniestral (B). 
</t>
    </r>
    <r>
      <rPr>
        <sz val="10"/>
        <color indexed="8"/>
        <rFont val="Century Gothic"/>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(Pagados + Pendientes del periodo + IBNR (máx 5% de los siniestros pagados)) 
X = Factor calificable, mínimo 5,5%
Los siniestros a los que se refiere la fórmula arriba indicada, serán registrados siempre que la fecha de su aviso a la aseguradora corresponda a la vigencia objeto del cálculo.</t>
    </r>
  </si>
  <si>
    <r>
      <t xml:space="preserve">Asistencia empresarial sin cobro de prima adicional. </t>
    </r>
    <r>
      <rPr>
        <sz val="10"/>
        <color indexed="8"/>
        <rFont val="Century Gothic"/>
        <family val="2"/>
      </rPr>
      <t>Únicamente para ciudades principales según cubrimiento de asistencia</t>
    </r>
  </si>
  <si>
    <r>
      <t xml:space="preserve">Se otorga el puntaje a quien ofrezca la siguiente cláusula:
Bono de retorno por experiencia siniestral (B). 
</t>
    </r>
    <r>
      <rPr>
        <sz val="10"/>
        <color indexed="8"/>
        <rFont val="Century Gothic"/>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(Pagados + Pendientes del periodo + IBNR (máx 5% de los siniestros pagados)) 
X = Factor calificable, mínimo 5,5%
Los siniestros a los que se refiere la fórmula arriba indicada, serán registrados siempre que la fecha de su aviso a la aseguradora corresponda a la vigencia objeto del cálculo.</t>
    </r>
  </si>
  <si>
    <r>
      <t xml:space="preserve">Se otorga el puntaje a quien ofrezca la siguiente cláusula:
</t>
    </r>
    <r>
      <rPr>
        <sz val="10"/>
        <color indexed="8"/>
        <rFont val="Century Gothic"/>
        <family val="2"/>
      </rPr>
      <t>Responsabilidad civil derivada de montajes, construcciones y obras civiles para el mantenimiento o ampliación de predios. Sublimite $200.000.000</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</si>
</sst>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0.00_-;\-&quot;$&quot;* #,##0.00_-;_-&quot;$&quot;* &quot;-&quot;??_-;_-@_-"/>
    <numFmt numFmtId="173" formatCode="_ * #,##0.00_ ;_ * \-#,##0.00_ ;_ * &quot;-&quot;??_ ;_ @_ "/>
    <numFmt numFmtId="174" formatCode="_ &quot;$&quot;\ * #,##0.00_ ;_ &quot;$&quot;\ * \-#,##0.00_ ;_ &quot;$&quot;\ * &quot;-&quot;??_ ;_ @_ "/>
    <numFmt numFmtId="175" formatCode="_-* #,##0.00\ &quot;Pts&quot;_-;\-* #,##0.00\ &quot;Pts&quot;_-;_-* &quot;-&quot;??\ &quot;Pts&quot;_-;_-@_-"/>
  </numFmts>
  <fonts count="64">
    <font>
      <sz val="11"/>
      <color theme="1"/>
      <name val="Calibri"/>
      <family val="2"/>
    </font>
    <font>
      <sz val="11"/>
      <color indexed="8"/>
      <name val="Calibri"/>
      <family val="2"/>
    </font>
    <font>
      <sz val="10"/>
      <name val="Century Gothic"/>
      <family val="2"/>
    </font>
    <font>
      <b/>
      <sz val="14"/>
      <name val="Century Gothic"/>
      <family val="2"/>
    </font>
    <font>
      <b/>
      <sz val="10"/>
      <name val="Century Gothic"/>
      <family val="2"/>
    </font>
    <font>
      <sz val="10"/>
      <color indexed="8"/>
      <name val="Century Gothic"/>
      <family val="2"/>
    </font>
    <font>
      <sz val="10"/>
      <name val="Arial"/>
      <family val="2"/>
    </font>
    <font>
      <b/>
      <sz val="10"/>
      <color indexed="8"/>
      <name val="Century Gothic"/>
      <family val="2"/>
    </font>
    <font>
      <sz val="6.9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8"/>
      <name val="MS Sans Serif"/>
      <family val="2"/>
    </font>
    <font>
      <strike/>
      <sz val="11"/>
      <color indexed="10"/>
      <name val="Times New Roman"/>
      <family val="1"/>
    </font>
    <font>
      <sz val="11"/>
      <name val="Century Gothic"/>
      <family val="2"/>
    </font>
    <font>
      <u val="single"/>
      <sz val="11"/>
      <color indexed="12"/>
      <name val="Calibri"/>
      <family val="2"/>
    </font>
    <font>
      <u val="single"/>
      <sz val="11"/>
      <color indexed="20"/>
      <name val="Calibri"/>
      <family val="2"/>
    </font>
    <font>
      <sz val="11"/>
      <color indexed="60"/>
      <name val="Calibri"/>
      <family val="2"/>
    </font>
    <font>
      <b/>
      <sz val="11"/>
      <color indexed="8"/>
      <name val="Calibri"/>
      <family val="2"/>
    </font>
    <font>
      <sz val="11"/>
      <name val="Calibri"/>
      <family val="2"/>
    </font>
    <font>
      <b/>
      <sz val="10"/>
      <color indexed="8"/>
      <name val="Arial"/>
      <family val="2"/>
    </font>
    <font>
      <b/>
      <sz val="11"/>
      <name val="Calibri"/>
      <family val="2"/>
    </font>
    <font>
      <sz val="11"/>
      <color indexed="10"/>
      <name val="Times New Roman"/>
      <family val="1"/>
    </font>
    <font>
      <sz val="11"/>
      <color indexed="8"/>
      <name val="Century Gothic"/>
      <family val="2"/>
    </font>
    <font>
      <b/>
      <sz val="11"/>
      <color indexed="8"/>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entury Gothic"/>
      <family val="2"/>
    </font>
    <font>
      <sz val="10"/>
      <color theme="1"/>
      <name val="Century Gothic"/>
      <family val="2"/>
    </font>
    <font>
      <b/>
      <sz val="10"/>
      <color theme="1"/>
      <name val="Arial"/>
      <family val="2"/>
    </font>
    <font>
      <b/>
      <sz val="11"/>
      <color rgb="FF000000"/>
      <name val="Calibri"/>
      <family val="2"/>
    </font>
    <font>
      <sz val="11"/>
      <color rgb="FF000000"/>
      <name val="Calibri"/>
      <family val="2"/>
    </font>
    <font>
      <sz val="11"/>
      <color rgb="FFFF0000"/>
      <name val="Times New Roman"/>
      <family val="1"/>
    </font>
    <font>
      <b/>
      <sz val="10"/>
      <color rgb="FF000000"/>
      <name val="Century Gothic"/>
      <family val="2"/>
    </font>
    <font>
      <sz val="10"/>
      <color rgb="FF000000"/>
      <name val="Century Gothic"/>
      <family val="2"/>
    </font>
    <font>
      <sz val="11"/>
      <color theme="1"/>
      <name val="Century Gothic"/>
      <family val="2"/>
    </font>
    <font>
      <b/>
      <sz val="11"/>
      <color theme="1"/>
      <name val="Century Gothic"/>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3499799966812134"/>
        <bgColor indexed="64"/>
      </patternFill>
    </fill>
    <fill>
      <patternFill patternType="solid">
        <fgColor rgb="FFD9D9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medium"/>
      <top style="medium"/>
      <bottom style="medium"/>
    </border>
    <border>
      <left style="thin"/>
      <right style="thin"/>
      <top style="thin"/>
      <bottom/>
    </border>
    <border>
      <left style="medium"/>
      <right style="thin"/>
      <top>
        <color indexed="63"/>
      </top>
      <bottom>
        <color indexed="63"/>
      </bottom>
    </border>
    <border>
      <left style="medium"/>
      <right style="thin"/>
      <top>
        <color indexed="63"/>
      </top>
      <bottom style="medium"/>
    </border>
    <border>
      <left style="thin"/>
      <right style="medium"/>
      <top style="medium"/>
      <bottom/>
    </border>
    <border>
      <left style="thin"/>
      <right style="medium"/>
      <top/>
      <bottom/>
    </border>
    <border>
      <left style="thin"/>
      <right style="medium"/>
      <top/>
      <bottom style="medium"/>
    </border>
    <border>
      <left style="medium"/>
      <right style="thin"/>
      <top style="medium"/>
      <bottom>
        <color indexed="63"/>
      </bottom>
    </border>
    <border>
      <left style="medium"/>
      <right/>
      <top/>
      <bottom/>
    </border>
    <border>
      <left style="medium"/>
      <right/>
      <top/>
      <bottom style="medium"/>
    </border>
    <border>
      <left style="medium"/>
      <right/>
      <top style="medium"/>
      <botto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color indexed="63"/>
      </right>
      <top/>
      <bottom style="thin"/>
    </border>
    <border>
      <left style="thin"/>
      <right style="thin"/>
      <top/>
      <bottom>
        <color indexed="63"/>
      </bottom>
    </border>
    <border>
      <left style="medium"/>
      <right style="thin"/>
      <top style="medium"/>
      <bottom style="thin"/>
    </border>
    <border>
      <left style="thin"/>
      <right style="medium"/>
      <top style="thin"/>
      <bottom style="medium"/>
    </border>
    <border>
      <left style="medium"/>
      <right style="medium"/>
      <top style="medium"/>
      <bottom>
        <color indexed="63"/>
      </bottom>
    </border>
    <border>
      <left style="thin"/>
      <right style="thin"/>
      <top style="medium"/>
      <bottom style="medium"/>
    </border>
    <border>
      <left style="medium"/>
      <right/>
      <top style="medium"/>
      <bottom style="medium"/>
    </border>
    <border>
      <left style="thin"/>
      <right style="medium"/>
      <top style="medium"/>
      <bottom style="medium"/>
    </border>
    <border>
      <left style="medium"/>
      <right>
        <color indexed="63"/>
      </right>
      <top style="thin"/>
      <bottom>
        <color indexed="63"/>
      </bottom>
    </border>
    <border>
      <left style="thin"/>
      <right style="thin"/>
      <top>
        <color indexed="63"/>
      </top>
      <bottom style="medium"/>
    </border>
    <border>
      <left style="thin"/>
      <right/>
      <top style="thin"/>
      <bottom style="thin"/>
    </border>
    <border>
      <left/>
      <right style="thin"/>
      <top style="thin"/>
      <bottom style="thin"/>
    </border>
    <border>
      <left>
        <color indexed="63"/>
      </left>
      <right>
        <color indexed="63"/>
      </right>
      <top>
        <color indexed="63"/>
      </top>
      <bottom style="thin"/>
    </border>
    <border>
      <left/>
      <right/>
      <top/>
      <bottom style="mediu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37" fillId="38" borderId="0" applyNumberFormat="0" applyBorder="0" applyAlignment="0" applyProtection="0"/>
    <xf numFmtId="0" fontId="11" fillId="39" borderId="1" applyNumberFormat="0" applyAlignment="0" applyProtection="0"/>
    <xf numFmtId="0" fontId="38" fillId="40" borderId="2" applyNumberFormat="0" applyAlignment="0" applyProtection="0"/>
    <xf numFmtId="0" fontId="39" fillId="41" borderId="3" applyNumberFormat="0" applyAlignment="0" applyProtection="0"/>
    <xf numFmtId="0" fontId="40" fillId="0" borderId="4" applyNumberFormat="0" applyFill="0" applyAlignment="0" applyProtection="0"/>
    <xf numFmtId="0" fontId="12" fillId="42" borderId="5" applyNumberFormat="0" applyAlignment="0" applyProtection="0"/>
    <xf numFmtId="169" fontId="6" fillId="0" borderId="0" applyFont="0" applyFill="0" applyBorder="0" applyAlignment="0" applyProtection="0"/>
    <xf numFmtId="0" fontId="41" fillId="0" borderId="6" applyNumberFormat="0" applyFill="0" applyAlignment="0" applyProtection="0"/>
    <xf numFmtId="0" fontId="42" fillId="0" borderId="0" applyNumberFormat="0" applyFill="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43" fillId="49" borderId="2"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50" borderId="0" applyNumberFormat="0" applyBorder="0" applyAlignment="0" applyProtection="0"/>
    <xf numFmtId="0" fontId="18" fillId="7" borderId="1" applyNumberFormat="0" applyAlignment="0" applyProtection="0"/>
    <xf numFmtId="0" fontId="19" fillId="0" borderId="10"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3" fontId="8"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1" fontId="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0" fontId="47" fillId="5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6" fillId="0" borderId="0">
      <alignment/>
      <protection/>
    </xf>
    <xf numFmtId="0" fontId="6" fillId="0" borderId="0">
      <alignment/>
      <protection/>
    </xf>
    <xf numFmtId="0" fontId="23" fillId="0" borderId="0">
      <alignment/>
      <protection/>
    </xf>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0" fillId="52" borderId="11"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20" fillId="39" borderId="13"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40" borderId="14" applyNumberFormat="0" applyAlignment="0" applyProtection="0"/>
    <xf numFmtId="0" fontId="6" fillId="0" borderId="0">
      <alignment/>
      <protection/>
    </xf>
    <xf numFmtId="0" fontId="6" fillId="0" borderId="0">
      <alignment/>
      <protection/>
    </xf>
    <xf numFmtId="0" fontId="6"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51" fillId="0" borderId="0" applyNumberFormat="0" applyFill="0" applyBorder="0" applyAlignment="0" applyProtection="0"/>
    <xf numFmtId="0" fontId="52" fillId="0" borderId="15" applyNumberFormat="0" applyFill="0" applyAlignment="0" applyProtection="0"/>
    <xf numFmtId="0" fontId="42" fillId="0" borderId="16" applyNumberFormat="0" applyFill="0" applyAlignment="0" applyProtection="0"/>
    <xf numFmtId="0" fontId="53" fillId="0" borderId="17" applyNumberFormat="0" applyFill="0" applyAlignment="0" applyProtection="0"/>
    <xf numFmtId="0" fontId="22" fillId="0" borderId="0" applyNumberFormat="0" applyFill="0" applyBorder="0" applyAlignment="0" applyProtection="0"/>
  </cellStyleXfs>
  <cellXfs count="173">
    <xf numFmtId="0" fontId="0" fillId="0" borderId="0" xfId="0" applyFont="1" applyAlignment="1">
      <alignment/>
    </xf>
    <xf numFmtId="0" fontId="30" fillId="0" borderId="0" xfId="0" applyFont="1" applyAlignment="1">
      <alignment/>
    </xf>
    <xf numFmtId="0" fontId="54" fillId="0" borderId="0" xfId="0" applyFont="1" applyBorder="1" applyAlignment="1">
      <alignment horizontal="center" vertical="center" wrapText="1"/>
    </xf>
    <xf numFmtId="0" fontId="54" fillId="54" borderId="18" xfId="0" applyFont="1" applyFill="1" applyBorder="1" applyAlignment="1">
      <alignment horizontal="center" vertical="center" wrapText="1"/>
    </xf>
    <xf numFmtId="0" fontId="0" fillId="0" borderId="18" xfId="0" applyBorder="1" applyAlignment="1">
      <alignment/>
    </xf>
    <xf numFmtId="0" fontId="55" fillId="55" borderId="18" xfId="0" applyFont="1" applyFill="1" applyBorder="1" applyAlignment="1">
      <alignment horizontal="center" vertical="center" wrapText="1"/>
    </xf>
    <xf numFmtId="0" fontId="4" fillId="54" borderId="18" xfId="0" applyFont="1" applyFill="1" applyBorder="1" applyAlignment="1">
      <alignment horizontal="center" vertical="center" wrapText="1"/>
    </xf>
    <xf numFmtId="0" fontId="54" fillId="0" borderId="18" xfId="0" applyFont="1" applyBorder="1" applyAlignment="1">
      <alignment vertical="center" wrapText="1"/>
    </xf>
    <xf numFmtId="0" fontId="55" fillId="0" borderId="18" xfId="0" applyFont="1" applyBorder="1" applyAlignment="1">
      <alignment vertical="center" wrapText="1"/>
    </xf>
    <xf numFmtId="0" fontId="53" fillId="54" borderId="18" xfId="0" applyFont="1" applyFill="1" applyBorder="1" applyAlignment="1">
      <alignment/>
    </xf>
    <xf numFmtId="0" fontId="49" fillId="0" borderId="0" xfId="0" applyFont="1" applyAlignment="1">
      <alignment/>
    </xf>
    <xf numFmtId="0" fontId="53" fillId="54" borderId="18" xfId="0" applyFont="1" applyFill="1" applyBorder="1" applyAlignment="1">
      <alignment horizontal="left"/>
    </xf>
    <xf numFmtId="0" fontId="53" fillId="54" borderId="18" xfId="0" applyFont="1" applyFill="1" applyBorder="1" applyAlignment="1">
      <alignment horizontal="center"/>
    </xf>
    <xf numFmtId="0" fontId="0" fillId="0" borderId="18" xfId="0" applyFill="1" applyBorder="1" applyAlignment="1">
      <alignment/>
    </xf>
    <xf numFmtId="0" fontId="0" fillId="0" borderId="0" xfId="0" applyAlignment="1">
      <alignment horizontal="left"/>
    </xf>
    <xf numFmtId="0" fontId="2" fillId="55"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56" fillId="0" borderId="0" xfId="0" applyFont="1" applyAlignment="1">
      <alignment horizontal="center" vertical="center"/>
    </xf>
    <xf numFmtId="0" fontId="0" fillId="0" borderId="0" xfId="0" applyAlignment="1">
      <alignment wrapText="1"/>
    </xf>
    <xf numFmtId="0" fontId="54" fillId="0" borderId="18" xfId="0" applyFont="1" applyBorder="1" applyAlignment="1">
      <alignment horizontal="center" vertical="center" wrapText="1"/>
    </xf>
    <xf numFmtId="0" fontId="55" fillId="0" borderId="18" xfId="0" applyFont="1" applyBorder="1" applyAlignment="1">
      <alignment horizontal="center" vertical="center" wrapText="1"/>
    </xf>
    <xf numFmtId="0" fontId="54" fillId="55" borderId="18" xfId="0" applyFont="1" applyFill="1" applyBorder="1" applyAlignment="1">
      <alignment vertical="center" wrapText="1"/>
    </xf>
    <xf numFmtId="0" fontId="54" fillId="55" borderId="18" xfId="0" applyFont="1" applyFill="1" applyBorder="1" applyAlignment="1">
      <alignment horizontal="center" vertical="center" wrapText="1"/>
    </xf>
    <xf numFmtId="0" fontId="54" fillId="54" borderId="18" xfId="0" applyFont="1" applyFill="1" applyBorder="1" applyAlignment="1">
      <alignment vertical="center" wrapText="1"/>
    </xf>
    <xf numFmtId="0" fontId="53" fillId="0" borderId="0" xfId="0" applyFont="1" applyAlignment="1">
      <alignment/>
    </xf>
    <xf numFmtId="0" fontId="4" fillId="56" borderId="19" xfId="0" applyFont="1" applyFill="1" applyBorder="1" applyAlignment="1">
      <alignment horizontal="center" vertical="center" wrapText="1"/>
    </xf>
    <xf numFmtId="0" fontId="4" fillId="56" borderId="20" xfId="0" applyFont="1" applyFill="1" applyBorder="1" applyAlignment="1">
      <alignment horizontal="center" vertical="center" wrapText="1"/>
    </xf>
    <xf numFmtId="0" fontId="4" fillId="54" borderId="21" xfId="0" applyFont="1" applyFill="1" applyBorder="1" applyAlignment="1">
      <alignment horizontal="center" vertical="center" wrapText="1"/>
    </xf>
    <xf numFmtId="0" fontId="32" fillId="56" borderId="20" xfId="0" applyFont="1" applyFill="1" applyBorder="1" applyAlignment="1">
      <alignment/>
    </xf>
    <xf numFmtId="0" fontId="0" fillId="55" borderId="0" xfId="0" applyFill="1" applyAlignment="1">
      <alignment vertical="center" wrapText="1"/>
    </xf>
    <xf numFmtId="0" fontId="0" fillId="0" borderId="0" xfId="0" applyAlignment="1">
      <alignment vertical="center" wrapText="1"/>
    </xf>
    <xf numFmtId="0" fontId="57" fillId="57" borderId="18" xfId="0" applyFont="1" applyFill="1" applyBorder="1" applyAlignment="1">
      <alignment vertical="center"/>
    </xf>
    <xf numFmtId="0" fontId="58" fillId="0" borderId="18" xfId="0" applyFont="1" applyBorder="1" applyAlignment="1">
      <alignment vertical="center"/>
    </xf>
    <xf numFmtId="0" fontId="58" fillId="0" borderId="18" xfId="0" applyFont="1" applyBorder="1" applyAlignment="1">
      <alignment horizontal="right" vertical="center"/>
    </xf>
    <xf numFmtId="0" fontId="57" fillId="57" borderId="18" xfId="0" applyFont="1" applyFill="1" applyBorder="1" applyAlignment="1">
      <alignment horizontal="right" vertical="center"/>
    </xf>
    <xf numFmtId="0" fontId="53" fillId="57" borderId="18" xfId="0" applyFont="1" applyFill="1" applyBorder="1" applyAlignment="1">
      <alignment vertical="center" wrapText="1"/>
    </xf>
    <xf numFmtId="0" fontId="0" fillId="0" borderId="18" xfId="0" applyBorder="1" applyAlignment="1">
      <alignment vertical="center" wrapText="1"/>
    </xf>
    <xf numFmtId="0" fontId="53" fillId="0" borderId="18" xfId="0" applyFont="1" applyBorder="1" applyAlignment="1">
      <alignment vertical="center" wrapText="1"/>
    </xf>
    <xf numFmtId="0" fontId="0" fillId="55" borderId="18" xfId="0" applyFill="1" applyBorder="1" applyAlignment="1">
      <alignment vertical="center" wrapText="1"/>
    </xf>
    <xf numFmtId="0" fontId="59" fillId="0" borderId="18" xfId="0" applyFont="1" applyBorder="1" applyAlignment="1">
      <alignment horizontal="justify" vertical="center" wrapText="1"/>
    </xf>
    <xf numFmtId="0" fontId="59" fillId="0" borderId="18" xfId="0" applyFont="1" applyBorder="1" applyAlignment="1">
      <alignment horizontal="justify" vertical="center"/>
    </xf>
    <xf numFmtId="0" fontId="49" fillId="0" borderId="18" xfId="0" applyFont="1" applyBorder="1" applyAlignment="1">
      <alignment/>
    </xf>
    <xf numFmtId="0" fontId="0" fillId="58" borderId="0" xfId="0" applyFill="1" applyAlignment="1">
      <alignment/>
    </xf>
    <xf numFmtId="0" fontId="55" fillId="58" borderId="0" xfId="0" applyFont="1" applyFill="1" applyAlignment="1">
      <alignment horizontal="center" vertical="center"/>
    </xf>
    <xf numFmtId="0" fontId="0" fillId="58" borderId="18" xfId="0" applyFill="1" applyBorder="1" applyAlignment="1">
      <alignment wrapText="1"/>
    </xf>
    <xf numFmtId="0" fontId="0" fillId="58" borderId="18" xfId="0" applyFill="1" applyBorder="1" applyAlignment="1">
      <alignment vertical="center"/>
    </xf>
    <xf numFmtId="0" fontId="0" fillId="58" borderId="0" xfId="0" applyFill="1" applyAlignment="1">
      <alignment wrapText="1"/>
    </xf>
    <xf numFmtId="0" fontId="30" fillId="58" borderId="0" xfId="0" applyFont="1" applyFill="1" applyAlignment="1">
      <alignment/>
    </xf>
    <xf numFmtId="0" fontId="2" fillId="58" borderId="0" xfId="0" applyFont="1" applyFill="1" applyAlignment="1">
      <alignment horizontal="center" vertical="center"/>
    </xf>
    <xf numFmtId="0" fontId="53" fillId="56" borderId="18" xfId="0" applyFont="1" applyFill="1" applyBorder="1" applyAlignment="1">
      <alignment/>
    </xf>
    <xf numFmtId="0" fontId="4" fillId="54" borderId="18" xfId="0" applyFont="1" applyFill="1" applyBorder="1" applyAlignment="1">
      <alignment horizontal="center" vertical="center" wrapText="1"/>
    </xf>
    <xf numFmtId="0" fontId="54" fillId="0" borderId="18" xfId="0" applyFont="1" applyBorder="1" applyAlignment="1">
      <alignment horizontal="justify" vertical="center" wrapText="1"/>
    </xf>
    <xf numFmtId="0" fontId="30" fillId="0" borderId="22" xfId="0" applyFont="1" applyBorder="1" applyAlignment="1">
      <alignment/>
    </xf>
    <xf numFmtId="0" fontId="30" fillId="0" borderId="23" xfId="0" applyFont="1" applyBorder="1" applyAlignment="1">
      <alignment/>
    </xf>
    <xf numFmtId="0" fontId="30" fillId="0" borderId="24" xfId="0" applyFont="1" applyBorder="1" applyAlignment="1">
      <alignment wrapText="1"/>
    </xf>
    <xf numFmtId="0" fontId="30" fillId="0" borderId="25" xfId="0" applyFont="1" applyBorder="1" applyAlignment="1">
      <alignment wrapText="1"/>
    </xf>
    <xf numFmtId="0" fontId="30" fillId="0" borderId="26" xfId="0" applyFont="1" applyBorder="1" applyAlignment="1">
      <alignment wrapText="1"/>
    </xf>
    <xf numFmtId="0" fontId="30" fillId="0" borderId="27" xfId="0" applyFont="1" applyBorder="1" applyAlignment="1">
      <alignment horizontal="center"/>
    </xf>
    <xf numFmtId="0" fontId="53" fillId="56" borderId="18" xfId="0" applyFont="1" applyFill="1" applyBorder="1" applyAlignment="1">
      <alignment horizontal="center"/>
    </xf>
    <xf numFmtId="0" fontId="0" fillId="0" borderId="18" xfId="0" applyBorder="1" applyAlignment="1">
      <alignment wrapText="1"/>
    </xf>
    <xf numFmtId="0" fontId="53" fillId="54" borderId="18" xfId="0" applyFont="1" applyFill="1" applyBorder="1" applyAlignment="1">
      <alignment horizontal="left" wrapText="1"/>
    </xf>
    <xf numFmtId="0" fontId="53" fillId="0" borderId="0" xfId="0" applyFont="1" applyFill="1" applyBorder="1" applyAlignment="1">
      <alignment horizontal="left"/>
    </xf>
    <xf numFmtId="0" fontId="2" fillId="0" borderId="28" xfId="0" applyFont="1" applyBorder="1" applyAlignment="1">
      <alignment vertical="center" wrapText="1"/>
    </xf>
    <xf numFmtId="0" fontId="2" fillId="0" borderId="29" xfId="0" applyFont="1" applyBorder="1" applyAlignment="1">
      <alignment vertical="center" wrapText="1"/>
    </xf>
    <xf numFmtId="0" fontId="4" fillId="56" borderId="30" xfId="0" applyFont="1" applyFill="1" applyBorder="1" applyAlignment="1">
      <alignment horizontal="center" vertical="center" wrapText="1"/>
    </xf>
    <xf numFmtId="0" fontId="4" fillId="0" borderId="30" xfId="0" applyFont="1" applyBorder="1" applyAlignment="1">
      <alignment vertical="center" wrapText="1"/>
    </xf>
    <xf numFmtId="0" fontId="4" fillId="56" borderId="31" xfId="0" applyFont="1" applyFill="1" applyBorder="1" applyAlignment="1">
      <alignment horizontal="center" vertical="center" wrapText="1"/>
    </xf>
    <xf numFmtId="0" fontId="30" fillId="0" borderId="18" xfId="0" applyFont="1" applyBorder="1" applyAlignment="1">
      <alignment/>
    </xf>
    <xf numFmtId="0" fontId="54" fillId="0" borderId="19" xfId="0" applyFont="1" applyBorder="1" applyAlignment="1">
      <alignment horizontal="justify" vertical="center" wrapText="1"/>
    </xf>
    <xf numFmtId="0" fontId="30" fillId="0" borderId="19" xfId="0" applyFont="1" applyBorder="1" applyAlignment="1">
      <alignment wrapText="1"/>
    </xf>
    <xf numFmtId="0" fontId="30" fillId="0" borderId="19" xfId="0" applyFont="1" applyBorder="1" applyAlignment="1">
      <alignment horizontal="center" wrapText="1"/>
    </xf>
    <xf numFmtId="0" fontId="30" fillId="0" borderId="19" xfId="0" applyFont="1" applyBorder="1" applyAlignment="1">
      <alignment horizontal="center" vertical="center"/>
    </xf>
    <xf numFmtId="0" fontId="4" fillId="54" borderId="32" xfId="0" applyFont="1" applyFill="1" applyBorder="1" applyAlignment="1">
      <alignment horizontal="center" vertical="center" wrapText="1"/>
    </xf>
    <xf numFmtId="0" fontId="4" fillId="54" borderId="33" xfId="0" applyFont="1" applyFill="1" applyBorder="1" applyAlignment="1">
      <alignment horizontal="center" vertical="center" wrapText="1"/>
    </xf>
    <xf numFmtId="0" fontId="30" fillId="0" borderId="34" xfId="0" applyFont="1" applyBorder="1" applyAlignment="1">
      <alignment horizontal="justify" vertical="center" wrapText="1"/>
    </xf>
    <xf numFmtId="0" fontId="30" fillId="0" borderId="34" xfId="0" applyFont="1" applyBorder="1" applyAlignment="1">
      <alignment horizontal="center" vertical="center"/>
    </xf>
    <xf numFmtId="0" fontId="2" fillId="0" borderId="35" xfId="0" applyFont="1" applyBorder="1" applyAlignment="1">
      <alignment horizontal="center" vertical="center" wrapText="1"/>
    </xf>
    <xf numFmtId="0" fontId="54" fillId="0" borderId="36" xfId="0" applyFont="1" applyBorder="1" applyAlignment="1">
      <alignment horizontal="justify" vertical="center" wrapText="1"/>
    </xf>
    <xf numFmtId="0" fontId="54" fillId="0" borderId="37" xfId="0" applyFont="1" applyBorder="1" applyAlignment="1">
      <alignment horizontal="justify" vertical="center" wrapText="1"/>
    </xf>
    <xf numFmtId="0" fontId="30" fillId="56" borderId="38" xfId="0" applyFont="1" applyFill="1" applyBorder="1" applyAlignment="1">
      <alignment/>
    </xf>
    <xf numFmtId="0" fontId="54" fillId="0" borderId="36" xfId="0" applyFont="1" applyBorder="1" applyAlignment="1">
      <alignment horizontal="justify" vertical="center" wrapText="1"/>
    </xf>
    <xf numFmtId="0" fontId="4" fillId="59" borderId="28" xfId="0" applyFont="1" applyFill="1" applyBorder="1" applyAlignment="1">
      <alignment horizontal="center" vertical="center" wrapText="1"/>
    </xf>
    <xf numFmtId="0" fontId="4" fillId="56" borderId="39" xfId="0" applyFont="1" applyFill="1" applyBorder="1" applyAlignment="1">
      <alignment horizontal="center" vertical="center" wrapText="1"/>
    </xf>
    <xf numFmtId="0" fontId="54" fillId="0" borderId="40" xfId="0" applyFont="1" applyBorder="1" applyAlignment="1">
      <alignment horizontal="justify" vertical="center" wrapText="1"/>
    </xf>
    <xf numFmtId="0" fontId="55" fillId="0" borderId="32"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35" xfId="0" applyFont="1" applyBorder="1" applyAlignment="1">
      <alignment horizontal="center" vertical="center" wrapText="1"/>
    </xf>
    <xf numFmtId="0" fontId="55" fillId="0" borderId="41" xfId="0" applyFont="1" applyBorder="1" applyAlignment="1">
      <alignment horizontal="center" vertical="center" wrapText="1"/>
    </xf>
    <xf numFmtId="0" fontId="54" fillId="0" borderId="42" xfId="0" applyFont="1" applyBorder="1" applyAlignment="1">
      <alignment horizontal="justify" vertical="center" wrapText="1"/>
    </xf>
    <xf numFmtId="0" fontId="30" fillId="0" borderId="42" xfId="0" applyFont="1" applyBorder="1" applyAlignment="1">
      <alignment horizontal="center" vertical="center"/>
    </xf>
    <xf numFmtId="0" fontId="53" fillId="56" borderId="31" xfId="0" applyFont="1" applyFill="1" applyBorder="1" applyAlignment="1">
      <alignment horizontal="center"/>
    </xf>
    <xf numFmtId="0" fontId="53" fillId="56" borderId="43" xfId="0" applyFont="1" applyFill="1" applyBorder="1" applyAlignment="1">
      <alignment horizontal="center"/>
    </xf>
    <xf numFmtId="0" fontId="60" fillId="0" borderId="40" xfId="0" applyFont="1" applyBorder="1" applyAlignment="1">
      <alignment horizontal="justify" vertical="center" wrapText="1"/>
    </xf>
    <xf numFmtId="0" fontId="60" fillId="0" borderId="36" xfId="0" applyFont="1" applyBorder="1" applyAlignment="1">
      <alignment horizontal="justify" vertical="center" wrapText="1"/>
    </xf>
    <xf numFmtId="0" fontId="61" fillId="0" borderId="36" xfId="0" applyFont="1" applyBorder="1" applyAlignment="1">
      <alignment horizontal="justify" vertical="center" wrapText="1"/>
    </xf>
    <xf numFmtId="0" fontId="53" fillId="56" borderId="35" xfId="0" applyFont="1" applyFill="1" applyBorder="1" applyAlignment="1">
      <alignment horizontal="center"/>
    </xf>
    <xf numFmtId="0" fontId="55" fillId="0" borderId="18" xfId="0" applyFont="1" applyBorder="1" applyAlignment="1">
      <alignment horizontal="right" vertical="center" wrapText="1"/>
    </xf>
    <xf numFmtId="0" fontId="53" fillId="56" borderId="37" xfId="0" applyFont="1" applyFill="1" applyBorder="1" applyAlignment="1">
      <alignment horizontal="right"/>
    </xf>
    <xf numFmtId="0" fontId="0" fillId="56" borderId="41" xfId="0" applyFill="1" applyBorder="1" applyAlignment="1">
      <alignment/>
    </xf>
    <xf numFmtId="0" fontId="54" fillId="0" borderId="37" xfId="0" applyFont="1" applyBorder="1" applyAlignment="1">
      <alignment horizontal="justify" vertical="center" wrapText="1"/>
    </xf>
    <xf numFmtId="0" fontId="54" fillId="0" borderId="36" xfId="0" applyFont="1" applyBorder="1" applyAlignment="1">
      <alignment horizontal="justify" vertical="center" wrapText="1"/>
    </xf>
    <xf numFmtId="0" fontId="62" fillId="0" borderId="0" xfId="0" applyFont="1" applyAlignment="1">
      <alignment/>
    </xf>
    <xf numFmtId="0" fontId="63" fillId="56" borderId="37" xfId="0" applyFont="1" applyFill="1" applyBorder="1" applyAlignment="1">
      <alignment horizontal="right"/>
    </xf>
    <xf numFmtId="0" fontId="63" fillId="56" borderId="35" xfId="0" applyFont="1" applyFill="1" applyBorder="1" applyAlignment="1">
      <alignment horizontal="center"/>
    </xf>
    <xf numFmtId="0" fontId="62" fillId="56" borderId="41" xfId="0" applyFont="1" applyFill="1" applyBorder="1" applyAlignment="1">
      <alignment/>
    </xf>
    <xf numFmtId="0" fontId="32" fillId="56" borderId="44" xfId="0" applyFont="1" applyFill="1" applyBorder="1" applyAlignment="1">
      <alignment horizontal="right"/>
    </xf>
    <xf numFmtId="0" fontId="30" fillId="0" borderId="34" xfId="0" applyFont="1" applyBorder="1" applyAlignment="1">
      <alignment horizontal="right" vertical="center"/>
    </xf>
    <xf numFmtId="0" fontId="30" fillId="0" borderId="41" xfId="0" applyFont="1" applyBorder="1" applyAlignment="1">
      <alignment horizontal="right" vertical="center"/>
    </xf>
    <xf numFmtId="0" fontId="32" fillId="56" borderId="20" xfId="0" applyFont="1" applyFill="1" applyBorder="1" applyAlignment="1">
      <alignment vertical="center"/>
    </xf>
    <xf numFmtId="0" fontId="53" fillId="56" borderId="45" xfId="0" applyFont="1" applyFill="1" applyBorder="1" applyAlignment="1">
      <alignment/>
    </xf>
    <xf numFmtId="0" fontId="53" fillId="56" borderId="31" xfId="0" applyFont="1" applyFill="1" applyBorder="1" applyAlignment="1">
      <alignment horizontal="right"/>
    </xf>
    <xf numFmtId="0" fontId="25" fillId="0" borderId="18" xfId="0" applyFont="1" applyBorder="1" applyAlignment="1">
      <alignment horizontal="center" vertical="center"/>
    </xf>
    <xf numFmtId="0" fontId="61" fillId="0" borderId="40" xfId="0" applyFont="1" applyBorder="1" applyAlignment="1">
      <alignment horizontal="justify" vertical="center" wrapText="1"/>
    </xf>
    <xf numFmtId="0" fontId="4" fillId="59" borderId="46" xfId="0" applyFont="1" applyFill="1" applyBorder="1" applyAlignment="1">
      <alignment horizontal="center" vertical="center" wrapText="1"/>
    </xf>
    <xf numFmtId="0" fontId="60" fillId="0" borderId="18" xfId="0" applyFont="1" applyBorder="1" applyAlignment="1">
      <alignment horizontal="justify" vertical="center" wrapText="1"/>
    </xf>
    <xf numFmtId="0" fontId="0" fillId="56" borderId="18" xfId="0" applyFill="1" applyBorder="1" applyAlignment="1">
      <alignment/>
    </xf>
    <xf numFmtId="0" fontId="63" fillId="56" borderId="23" xfId="0" applyFont="1" applyFill="1" applyBorder="1" applyAlignment="1">
      <alignment horizontal="right"/>
    </xf>
    <xf numFmtId="0" fontId="63" fillId="56" borderId="47" xfId="0" applyFont="1" applyFill="1" applyBorder="1" applyAlignment="1">
      <alignment horizontal="center"/>
    </xf>
    <xf numFmtId="0" fontId="62" fillId="56" borderId="26" xfId="0" applyFont="1" applyFill="1" applyBorder="1" applyAlignment="1">
      <alignment/>
    </xf>
    <xf numFmtId="0" fontId="25" fillId="0" borderId="35" xfId="0" applyFont="1" applyBorder="1" applyAlignment="1">
      <alignment horizontal="center" vertical="center"/>
    </xf>
    <xf numFmtId="0" fontId="55" fillId="0" borderId="36" xfId="0" applyFont="1" applyBorder="1" applyAlignment="1">
      <alignment horizontal="justify" vertical="center" wrapText="1"/>
    </xf>
    <xf numFmtId="8" fontId="55" fillId="0" borderId="36" xfId="0" applyNumberFormat="1" applyFont="1" applyBorder="1" applyAlignment="1">
      <alignment horizontal="justify" vertical="center" wrapText="1"/>
    </xf>
    <xf numFmtId="0" fontId="4" fillId="56" borderId="25" xfId="0" applyFont="1" applyFill="1" applyBorder="1" applyAlignment="1">
      <alignment horizontal="center" vertical="center" wrapText="1"/>
    </xf>
    <xf numFmtId="0" fontId="0" fillId="0" borderId="41" xfId="0" applyBorder="1" applyAlignment="1">
      <alignment/>
    </xf>
    <xf numFmtId="0" fontId="57" fillId="57" borderId="18" xfId="0" applyFont="1" applyFill="1" applyBorder="1" applyAlignment="1">
      <alignment horizontal="center" vertical="center"/>
    </xf>
    <xf numFmtId="0" fontId="2" fillId="0" borderId="18" xfId="0" applyFont="1" applyBorder="1" applyAlignment="1">
      <alignment horizontal="center" vertical="center"/>
    </xf>
    <xf numFmtId="0" fontId="54" fillId="0" borderId="18" xfId="0" applyFont="1" applyBorder="1" applyAlignment="1">
      <alignment horizontal="justify" vertical="center" wrapText="1"/>
    </xf>
    <xf numFmtId="0" fontId="54" fillId="0" borderId="18" xfId="0" applyFont="1" applyBorder="1" applyAlignment="1">
      <alignment horizontal="justify" vertical="center" wrapText="1"/>
    </xf>
    <xf numFmtId="0" fontId="54" fillId="0" borderId="23" xfId="0" applyFont="1" applyBorder="1" applyAlignment="1">
      <alignment horizontal="justify" vertical="center" wrapText="1"/>
    </xf>
    <xf numFmtId="0" fontId="55" fillId="0" borderId="47" xfId="0" applyFont="1" applyBorder="1" applyAlignment="1">
      <alignment horizontal="center" vertical="center" wrapText="1"/>
    </xf>
    <xf numFmtId="0" fontId="55" fillId="0" borderId="26" xfId="0" applyFont="1" applyBorder="1" applyAlignment="1">
      <alignment horizontal="center" vertical="center" wrapText="1"/>
    </xf>
    <xf numFmtId="0" fontId="54" fillId="0" borderId="18" xfId="0" applyFont="1" applyBorder="1" applyAlignment="1">
      <alignment horizontal="justify" vertical="center" wrapText="1"/>
    </xf>
    <xf numFmtId="0" fontId="30" fillId="0" borderId="18" xfId="0" applyFont="1" applyBorder="1" applyAlignment="1">
      <alignment horizontal="center" vertical="center"/>
    </xf>
    <xf numFmtId="0" fontId="53" fillId="0" borderId="48" xfId="0" applyFont="1" applyFill="1" applyBorder="1" applyAlignment="1">
      <alignment horizontal="left"/>
    </xf>
    <xf numFmtId="0" fontId="53" fillId="0" borderId="49" xfId="0" applyFont="1" applyFill="1" applyBorder="1" applyAlignment="1">
      <alignment horizontal="left"/>
    </xf>
    <xf numFmtId="0" fontId="53" fillId="58" borderId="0" xfId="0" applyFont="1" applyFill="1" applyAlignment="1">
      <alignment horizontal="center"/>
    </xf>
    <xf numFmtId="0" fontId="3" fillId="54" borderId="18" xfId="0" applyFont="1" applyFill="1" applyBorder="1" applyAlignment="1">
      <alignment horizontal="center" vertical="center" wrapText="1"/>
    </xf>
    <xf numFmtId="0" fontId="4" fillId="54" borderId="18" xfId="0" applyFont="1" applyFill="1" applyBorder="1" applyAlignment="1">
      <alignment vertical="center" wrapText="1"/>
    </xf>
    <xf numFmtId="0" fontId="53" fillId="0" borderId="18" xfId="0" applyFont="1" applyFill="1" applyBorder="1" applyAlignment="1">
      <alignment horizontal="left"/>
    </xf>
    <xf numFmtId="0" fontId="53" fillId="58" borderId="50" xfId="0" applyFont="1" applyFill="1" applyBorder="1" applyAlignment="1">
      <alignment horizontal="center"/>
    </xf>
    <xf numFmtId="0" fontId="3" fillId="56" borderId="28" xfId="0" applyFont="1" applyFill="1" applyBorder="1" applyAlignment="1">
      <alignment horizontal="center" vertical="center" wrapText="1"/>
    </xf>
    <xf numFmtId="0" fontId="3" fillId="56" borderId="0" xfId="0" applyFont="1" applyFill="1" applyBorder="1" applyAlignment="1">
      <alignment horizontal="center" vertical="center" wrapText="1"/>
    </xf>
    <xf numFmtId="0" fontId="53" fillId="0" borderId="18" xfId="0" applyFont="1" applyBorder="1" applyAlignment="1">
      <alignment vertical="center" wrapText="1"/>
    </xf>
    <xf numFmtId="0" fontId="53" fillId="55" borderId="18" xfId="0" applyFont="1" applyFill="1" applyBorder="1" applyAlignment="1">
      <alignment vertical="center" wrapText="1"/>
    </xf>
    <xf numFmtId="0" fontId="4" fillId="0" borderId="36" xfId="0" applyFont="1" applyBorder="1" applyAlignment="1">
      <alignment horizontal="left" vertical="center" wrapText="1"/>
    </xf>
    <xf numFmtId="0" fontId="4" fillId="0" borderId="18" xfId="0" applyFont="1" applyBorder="1" applyAlignment="1">
      <alignment horizontal="left" vertical="center" wrapText="1"/>
    </xf>
    <xf numFmtId="0" fontId="2" fillId="0" borderId="36" xfId="0" applyFont="1" applyBorder="1" applyAlignment="1">
      <alignment horizontal="left" vertical="center" wrapText="1"/>
    </xf>
    <xf numFmtId="0" fontId="2" fillId="0" borderId="18" xfId="0" applyFont="1" applyBorder="1" applyAlignment="1">
      <alignment horizontal="left" vertical="center" wrapText="1"/>
    </xf>
    <xf numFmtId="0" fontId="54" fillId="0" borderId="36" xfId="0" applyFont="1" applyBorder="1" applyAlignment="1">
      <alignment horizontal="justify" vertical="center" wrapText="1"/>
    </xf>
    <xf numFmtId="0" fontId="54" fillId="0" borderId="18" xfId="0" applyFont="1" applyBorder="1" applyAlignment="1">
      <alignment horizontal="justify" vertical="center" wrapText="1"/>
    </xf>
    <xf numFmtId="0" fontId="4" fillId="54" borderId="40" xfId="0" applyFont="1" applyFill="1" applyBorder="1" applyAlignment="1">
      <alignment horizontal="center" vertical="center" wrapText="1"/>
    </xf>
    <xf numFmtId="0" fontId="4" fillId="54" borderId="32" xfId="0" applyFont="1" applyFill="1" applyBorder="1" applyAlignment="1">
      <alignment horizontal="center" vertical="center" wrapText="1"/>
    </xf>
    <xf numFmtId="0" fontId="54" fillId="0" borderId="37" xfId="0" applyFont="1" applyBorder="1" applyAlignment="1">
      <alignment horizontal="justify" vertical="center" wrapText="1"/>
    </xf>
    <xf numFmtId="0" fontId="54" fillId="0" borderId="35" xfId="0" applyFont="1" applyBorder="1" applyAlignment="1">
      <alignment horizontal="justify" vertical="center" wrapText="1"/>
    </xf>
    <xf numFmtId="0" fontId="54" fillId="0" borderId="48" xfId="0" applyFont="1" applyBorder="1" applyAlignment="1">
      <alignment horizontal="left" vertical="center" wrapText="1"/>
    </xf>
    <xf numFmtId="0" fontId="54" fillId="0" borderId="49" xfId="0" applyFont="1" applyBorder="1" applyAlignment="1">
      <alignment horizontal="left" vertical="center" wrapText="1"/>
    </xf>
    <xf numFmtId="0" fontId="53" fillId="58" borderId="51" xfId="0" applyFont="1" applyFill="1" applyBorder="1" applyAlignment="1">
      <alignment horizontal="center"/>
    </xf>
    <xf numFmtId="0" fontId="4" fillId="56" borderId="31" xfId="0" applyFont="1" applyFill="1" applyBorder="1" applyAlignment="1">
      <alignment horizontal="center" vertical="center" wrapText="1"/>
    </xf>
    <xf numFmtId="0" fontId="4" fillId="56" borderId="43" xfId="0" applyFont="1" applyFill="1" applyBorder="1" applyAlignment="1">
      <alignment horizontal="center" vertical="center" wrapText="1"/>
    </xf>
    <xf numFmtId="0" fontId="4" fillId="56" borderId="45" xfId="0" applyFont="1" applyFill="1" applyBorder="1" applyAlignment="1">
      <alignment horizontal="center" vertical="center" wrapText="1"/>
    </xf>
    <xf numFmtId="0" fontId="53" fillId="0" borderId="50" xfId="0" applyFont="1" applyBorder="1" applyAlignment="1">
      <alignment horizontal="center"/>
    </xf>
    <xf numFmtId="0" fontId="3" fillId="59" borderId="18" xfId="0" applyFont="1" applyFill="1" applyBorder="1" applyAlignment="1">
      <alignment horizontal="center" vertical="center" wrapText="1"/>
    </xf>
    <xf numFmtId="0" fontId="53" fillId="0" borderId="0" xfId="0" applyFont="1" applyBorder="1" applyAlignment="1">
      <alignment horizontal="center"/>
    </xf>
    <xf numFmtId="0" fontId="3" fillId="59" borderId="40" xfId="0" applyFont="1" applyFill="1" applyBorder="1" applyAlignment="1">
      <alignment horizontal="center" vertical="center" wrapText="1"/>
    </xf>
    <xf numFmtId="0" fontId="3" fillId="59" borderId="32" xfId="0" applyFont="1" applyFill="1" applyBorder="1" applyAlignment="1">
      <alignment horizontal="center" vertical="center" wrapText="1"/>
    </xf>
    <xf numFmtId="0" fontId="3" fillId="59" borderId="33" xfId="0" applyFont="1" applyFill="1" applyBorder="1" applyAlignment="1">
      <alignment horizontal="center" vertical="center" wrapText="1"/>
    </xf>
    <xf numFmtId="0" fontId="3" fillId="59" borderId="36" xfId="0" applyFont="1" applyFill="1" applyBorder="1" applyAlignment="1">
      <alignment horizontal="center" vertical="center" wrapText="1"/>
    </xf>
    <xf numFmtId="0" fontId="3" fillId="59" borderId="34" xfId="0" applyFont="1" applyFill="1" applyBorder="1" applyAlignment="1">
      <alignment horizontal="center" vertical="center" wrapText="1"/>
    </xf>
    <xf numFmtId="0" fontId="54" fillId="0" borderId="44" xfId="0" applyFont="1" applyBorder="1" applyAlignment="1">
      <alignment horizontal="justify" vertical="center" wrapText="1"/>
    </xf>
    <xf numFmtId="0" fontId="30" fillId="0" borderId="20" xfId="0" applyFont="1" applyBorder="1" applyAlignment="1">
      <alignment horizontal="center" wrapText="1"/>
    </xf>
    <xf numFmtId="0" fontId="32" fillId="56" borderId="19" xfId="0" applyFont="1" applyFill="1" applyBorder="1" applyAlignment="1">
      <alignment horizontal="center"/>
    </xf>
    <xf numFmtId="0" fontId="32" fillId="56" borderId="44" xfId="0" applyFont="1" applyFill="1" applyBorder="1" applyAlignment="1">
      <alignment horizontal="center" vertical="center"/>
    </xf>
  </cellXfs>
  <cellStyles count="127">
    <cellStyle name="Normal" xfId="0"/>
    <cellStyle name=" 1" xfId="15"/>
    <cellStyle name="_20100806_corredoresaseociados_ comparativomercado_almonacidy" xfId="16"/>
    <cellStyle name="_20100806_corredoresaseociados_ comparativomercado_almonacidy 2" xfId="17"/>
    <cellStyle name="_20100806_corredoresaseociados_ comparativomercado_almonacidy 3" xfId="18"/>
    <cellStyle name="_Copia de Cotizador Brecha Pensional Aerorepublica 200941" xfId="19"/>
    <cellStyle name="_Copia de Cotizador Brecha Pensional Aerorepublica 200941 2" xfId="20"/>
    <cellStyle name="_Copia de Cotizador Brecha Pensional Aerorepublica 200941 3" xfId="21"/>
    <cellStyle name="_Cotizador Brecha Pensional Aerorepublica 200934" xfId="22"/>
    <cellStyle name="_Cotizador Brecha Pensional Aerorepublica 200934 2" xfId="23"/>
    <cellStyle name="_Cotizador Brecha Pensional Aerorepublica 200934 3" xfId="24"/>
    <cellStyle name="20% - Accent1" xfId="25"/>
    <cellStyle name="20% - Accent2" xfId="26"/>
    <cellStyle name="20% - Accent3" xfId="27"/>
    <cellStyle name="20% - Accent4" xfId="28"/>
    <cellStyle name="20% - Accent5" xfId="29"/>
    <cellStyle name="20% - Accent6" xfId="30"/>
    <cellStyle name="20% - Énfasis1" xfId="31"/>
    <cellStyle name="20% - Énfasis2" xfId="32"/>
    <cellStyle name="20% - Énfasis3" xfId="33"/>
    <cellStyle name="20% - Énfasis4" xfId="34"/>
    <cellStyle name="20% - Énfasis5" xfId="35"/>
    <cellStyle name="20% - Énfasis6" xfId="36"/>
    <cellStyle name="40% - Accent1" xfId="37"/>
    <cellStyle name="40% - Accent2" xfId="38"/>
    <cellStyle name="40% - Accent3" xfId="39"/>
    <cellStyle name="40% - Accent4" xfId="40"/>
    <cellStyle name="40% - Accent5" xfId="41"/>
    <cellStyle name="40% - Accent6" xfId="42"/>
    <cellStyle name="40% - Énfasis1" xfId="43"/>
    <cellStyle name="40% - Énfasis2" xfId="44"/>
    <cellStyle name="40% - Énfasis3" xfId="45"/>
    <cellStyle name="40% - Énfasis4" xfId="46"/>
    <cellStyle name="40% - Énfasis5" xfId="47"/>
    <cellStyle name="40% - Énfasis6" xfId="48"/>
    <cellStyle name="60% - Accent1" xfId="49"/>
    <cellStyle name="60% - Accent2" xfId="50"/>
    <cellStyle name="60% - Accent3" xfId="51"/>
    <cellStyle name="60% - Accent4" xfId="52"/>
    <cellStyle name="60% - Accent5" xfId="53"/>
    <cellStyle name="60% - Accent6" xfId="54"/>
    <cellStyle name="60% - Énfasis1" xfId="55"/>
    <cellStyle name="60% - Énfasis2" xfId="56"/>
    <cellStyle name="60% - Énfasis3" xfId="57"/>
    <cellStyle name="60% - Énfasis4" xfId="58"/>
    <cellStyle name="60% - Énfasis5" xfId="59"/>
    <cellStyle name="60% - Énfasis6" xfId="60"/>
    <cellStyle name="Accent1" xfId="61"/>
    <cellStyle name="Accent2" xfId="62"/>
    <cellStyle name="Accent3" xfId="63"/>
    <cellStyle name="Accent4" xfId="64"/>
    <cellStyle name="Accent5" xfId="65"/>
    <cellStyle name="Accent6" xfId="66"/>
    <cellStyle name="Bad" xfId="67"/>
    <cellStyle name="Bueno" xfId="68"/>
    <cellStyle name="Calculation" xfId="69"/>
    <cellStyle name="Cálculo" xfId="70"/>
    <cellStyle name="Celda de comprobación" xfId="71"/>
    <cellStyle name="Celda vinculada" xfId="72"/>
    <cellStyle name="Check Cell" xfId="73"/>
    <cellStyle name="Comma 2" xfId="74"/>
    <cellStyle name="Encabezado 1" xfId="75"/>
    <cellStyle name="Encabezado 4" xfId="76"/>
    <cellStyle name="Énfasis1" xfId="77"/>
    <cellStyle name="Énfasis2" xfId="78"/>
    <cellStyle name="Énfasis3" xfId="79"/>
    <cellStyle name="Énfasis4" xfId="80"/>
    <cellStyle name="Énfasis5" xfId="81"/>
    <cellStyle name="Énfasis6" xfId="82"/>
    <cellStyle name="Entrada" xfId="83"/>
    <cellStyle name="Estilo 1" xfId="84"/>
    <cellStyle name="Explanatory Text" xfId="85"/>
    <cellStyle name="Good" xfId="86"/>
    <cellStyle name="Heading 1" xfId="87"/>
    <cellStyle name="Heading 2" xfId="88"/>
    <cellStyle name="Heading 3" xfId="89"/>
    <cellStyle name="Heading 4" xfId="90"/>
    <cellStyle name="Hyperlink" xfId="91"/>
    <cellStyle name="Followed Hyperlink" xfId="92"/>
    <cellStyle name="Incorrecto" xfId="93"/>
    <cellStyle name="Input" xfId="94"/>
    <cellStyle name="Linked Cell" xfId="95"/>
    <cellStyle name="Comma" xfId="96"/>
    <cellStyle name="Comma [0]" xfId="97"/>
    <cellStyle name="Millares 2" xfId="98"/>
    <cellStyle name="Millares 2 2" xfId="99"/>
    <cellStyle name="Millares 3" xfId="100"/>
    <cellStyle name="Millares 3 2" xfId="101"/>
    <cellStyle name="Currency" xfId="102"/>
    <cellStyle name="Currency [0]" xfId="103"/>
    <cellStyle name="Moneda 2" xfId="104"/>
    <cellStyle name="Moneda 3" xfId="105"/>
    <cellStyle name="Moneda 4" xfId="106"/>
    <cellStyle name="Moneda 4 2" xfId="107"/>
    <cellStyle name="Moneda 4 3" xfId="108"/>
    <cellStyle name="Neutral" xfId="109"/>
    <cellStyle name="Normal 11" xfId="110"/>
    <cellStyle name="Normal 2" xfId="111"/>
    <cellStyle name="Normal 2 2" xfId="112"/>
    <cellStyle name="Normal 2 3" xfId="113"/>
    <cellStyle name="Normal 3" xfId="114"/>
    <cellStyle name="Normal 3 2" xfId="115"/>
    <cellStyle name="Normal 3 3" xfId="116"/>
    <cellStyle name="Normal 3 4" xfId="117"/>
    <cellStyle name="Normal 4" xfId="118"/>
    <cellStyle name="Normal 5" xfId="119"/>
    <cellStyle name="Normal 6" xfId="120"/>
    <cellStyle name="Notas" xfId="121"/>
    <cellStyle name="Notas 2" xfId="122"/>
    <cellStyle name="Notas 3" xfId="123"/>
    <cellStyle name="Note" xfId="124"/>
    <cellStyle name="Output" xfId="125"/>
    <cellStyle name="Percent" xfId="126"/>
    <cellStyle name="Porcentaje 2" xfId="127"/>
    <cellStyle name="Porcentaje 3" xfId="128"/>
    <cellStyle name="Salida" xfId="129"/>
    <cellStyle name="Style 1" xfId="130"/>
    <cellStyle name="Style 1 2" xfId="131"/>
    <cellStyle name="Style 1_120116_vida DeudoresPrevisora_comparativomercado _arismendib" xfId="132"/>
    <cellStyle name="Texto de advertencia" xfId="133"/>
    <cellStyle name="Texto explicativo" xfId="134"/>
    <cellStyle name="Title" xfId="135"/>
    <cellStyle name="Título" xfId="136"/>
    <cellStyle name="Título 2" xfId="137"/>
    <cellStyle name="Título 3" xfId="138"/>
    <cellStyle name="Total" xfId="139"/>
    <cellStyle name="Warning Text"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5">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7999799847602844"/>
  </sheetPr>
  <dimension ref="B1:D69"/>
  <sheetViews>
    <sheetView view="pageBreakPreview" zoomScale="96" zoomScaleNormal="70" zoomScaleSheetLayoutView="96" zoomScalePageLayoutView="0" workbookViewId="0" topLeftCell="A10">
      <selection activeCell="B11" sqref="B11"/>
    </sheetView>
  </sheetViews>
  <sheetFormatPr defaultColWidth="11.421875" defaultRowHeight="15"/>
  <cols>
    <col min="1" max="1" width="4.00390625" style="42" customWidth="1"/>
    <col min="2" max="2" width="93.00390625" style="0" bestFit="1" customWidth="1"/>
    <col min="3" max="3" width="14.57421875" style="0" customWidth="1"/>
    <col min="4" max="4" width="32.421875" style="0" customWidth="1"/>
    <col min="5" max="5" width="49.57421875" style="0" customWidth="1"/>
    <col min="9" max="9" width="21.8515625" style="0" customWidth="1"/>
    <col min="10" max="10" width="21.421875" style="0" customWidth="1"/>
    <col min="11" max="11" width="18.8515625" style="0" bestFit="1" customWidth="1"/>
  </cols>
  <sheetData>
    <row r="1" spans="2:4" ht="14.25">
      <c r="B1" s="42"/>
      <c r="C1" s="42"/>
      <c r="D1" s="42"/>
    </row>
    <row r="2" spans="2:4" ht="14.25">
      <c r="B2" s="136"/>
      <c r="C2" s="136"/>
      <c r="D2" s="136"/>
    </row>
    <row r="3" spans="2:4" ht="17.25">
      <c r="B3" s="137" t="s">
        <v>93</v>
      </c>
      <c r="C3" s="137"/>
      <c r="D3" s="137"/>
    </row>
    <row r="4" spans="2:4" ht="32.25" customHeight="1">
      <c r="B4" s="137" t="s">
        <v>5</v>
      </c>
      <c r="C4" s="137"/>
      <c r="D4" s="137"/>
    </row>
    <row r="5" spans="2:4" ht="25.5" thickBot="1">
      <c r="B5" s="6" t="s">
        <v>4</v>
      </c>
      <c r="C5" s="6" t="s">
        <v>3</v>
      </c>
      <c r="D5" s="6" t="s">
        <v>2</v>
      </c>
    </row>
    <row r="6" spans="2:4" ht="63" thickBot="1">
      <c r="B6" s="68" t="s">
        <v>130</v>
      </c>
      <c r="C6" s="5">
        <v>40</v>
      </c>
      <c r="D6" s="45"/>
    </row>
    <row r="7" spans="2:4" ht="65.25" customHeight="1">
      <c r="B7" s="51" t="s">
        <v>132</v>
      </c>
      <c r="C7" s="5">
        <v>40</v>
      </c>
      <c r="D7" s="44"/>
    </row>
    <row r="8" spans="2:4" ht="65.25" customHeight="1">
      <c r="B8" s="127" t="s">
        <v>163</v>
      </c>
      <c r="C8" s="5">
        <v>40</v>
      </c>
      <c r="D8" s="44"/>
    </row>
    <row r="9" spans="2:4" ht="99.75">
      <c r="B9" s="51" t="s">
        <v>122</v>
      </c>
      <c r="C9" s="5">
        <v>40</v>
      </c>
      <c r="D9" s="44"/>
    </row>
    <row r="10" spans="2:4" ht="24.75">
      <c r="B10" s="128" t="s">
        <v>166</v>
      </c>
      <c r="C10" s="5">
        <v>20</v>
      </c>
      <c r="D10" s="44"/>
    </row>
    <row r="11" spans="2:4" ht="150">
      <c r="B11" s="127" t="s">
        <v>165</v>
      </c>
      <c r="C11" s="5">
        <v>20</v>
      </c>
      <c r="D11" s="44"/>
    </row>
    <row r="12" spans="2:4" ht="14.25">
      <c r="B12" s="3" t="s">
        <v>1</v>
      </c>
      <c r="C12" s="3">
        <f>SUM(C6:C11)</f>
        <v>200</v>
      </c>
      <c r="D12" s="4"/>
    </row>
    <row r="13" spans="2:3" ht="14.25">
      <c r="B13" s="2"/>
      <c r="C13" s="2"/>
    </row>
    <row r="14" spans="2:3" ht="38.25" customHeight="1">
      <c r="B14" s="138" t="s">
        <v>6</v>
      </c>
      <c r="C14" s="138"/>
    </row>
    <row r="16" spans="2:4" ht="19.5" customHeight="1">
      <c r="B16" s="9" t="s">
        <v>7</v>
      </c>
      <c r="C16" s="9" t="s">
        <v>156</v>
      </c>
      <c r="D16" s="10"/>
    </row>
    <row r="17" spans="2:3" ht="14.25">
      <c r="B17" s="4" t="s">
        <v>8</v>
      </c>
      <c r="C17" s="4">
        <v>30</v>
      </c>
    </row>
    <row r="18" spans="2:3" ht="14.25">
      <c r="B18" s="4" t="s">
        <v>9</v>
      </c>
      <c r="C18" s="4">
        <v>30</v>
      </c>
    </row>
    <row r="19" spans="2:3" ht="14.25">
      <c r="B19" s="4" t="s">
        <v>10</v>
      </c>
      <c r="C19" s="4">
        <v>40</v>
      </c>
    </row>
    <row r="20" spans="2:3" ht="14.25">
      <c r="B20" s="4" t="s">
        <v>11</v>
      </c>
      <c r="C20" s="4">
        <v>40</v>
      </c>
    </row>
    <row r="21" spans="2:3" ht="14.25">
      <c r="B21" s="4" t="s">
        <v>12</v>
      </c>
      <c r="C21" s="4">
        <v>40</v>
      </c>
    </row>
    <row r="22" spans="2:3" ht="14.25">
      <c r="B22" s="4" t="s">
        <v>13</v>
      </c>
      <c r="C22" s="4">
        <v>40</v>
      </c>
    </row>
    <row r="23" spans="2:3" ht="14.25">
      <c r="B23" s="4" t="s">
        <v>14</v>
      </c>
      <c r="C23" s="4">
        <v>30</v>
      </c>
    </row>
    <row r="24" spans="2:3" ht="14.25">
      <c r="B24" s="9" t="s">
        <v>15</v>
      </c>
      <c r="C24" s="9">
        <f>SUM(C17:C23)</f>
        <v>250</v>
      </c>
    </row>
    <row r="26" spans="2:3" ht="14.25">
      <c r="B26" s="11" t="s">
        <v>16</v>
      </c>
      <c r="C26" s="12" t="s">
        <v>3</v>
      </c>
    </row>
    <row r="27" spans="2:3" ht="14.25">
      <c r="B27" s="13" t="s">
        <v>0</v>
      </c>
      <c r="C27" s="4">
        <v>30</v>
      </c>
    </row>
    <row r="28" spans="2:4" ht="14.25">
      <c r="B28" s="13" t="s">
        <v>17</v>
      </c>
      <c r="C28" s="4">
        <v>15</v>
      </c>
      <c r="D28" s="46"/>
    </row>
    <row r="29" spans="2:3" ht="14.25">
      <c r="B29" s="139" t="s">
        <v>18</v>
      </c>
      <c r="C29" s="139"/>
    </row>
    <row r="30" ht="14.25">
      <c r="B30" s="14"/>
    </row>
    <row r="31" spans="2:3" ht="14.25">
      <c r="B31" s="11" t="s">
        <v>19</v>
      </c>
      <c r="C31" s="12" t="s">
        <v>3</v>
      </c>
    </row>
    <row r="32" spans="2:3" ht="14.25">
      <c r="B32" s="13" t="s">
        <v>0</v>
      </c>
      <c r="C32" s="4">
        <v>30</v>
      </c>
    </row>
    <row r="33" spans="2:3" ht="14.25">
      <c r="B33" s="13" t="s">
        <v>17</v>
      </c>
      <c r="C33" s="4">
        <v>20</v>
      </c>
    </row>
    <row r="34" spans="2:3" ht="14.25">
      <c r="B34" s="13" t="s">
        <v>20</v>
      </c>
      <c r="C34" s="4">
        <v>10</v>
      </c>
    </row>
    <row r="35" spans="2:4" ht="14.25">
      <c r="B35" s="13" t="s">
        <v>21</v>
      </c>
      <c r="C35" s="4">
        <v>5</v>
      </c>
      <c r="D35" s="46"/>
    </row>
    <row r="36" spans="2:3" ht="14.25">
      <c r="B36" s="134" t="s">
        <v>22</v>
      </c>
      <c r="C36" s="135"/>
    </row>
    <row r="38" spans="2:3" ht="14.25">
      <c r="B38" s="11" t="s">
        <v>23</v>
      </c>
      <c r="C38" s="12" t="s">
        <v>3</v>
      </c>
    </row>
    <row r="39" spans="2:3" ht="14.25">
      <c r="B39" s="13" t="s">
        <v>0</v>
      </c>
      <c r="C39" s="4">
        <v>40</v>
      </c>
    </row>
    <row r="40" spans="2:3" ht="14.25">
      <c r="B40" s="13" t="s">
        <v>17</v>
      </c>
      <c r="C40" s="4">
        <v>30</v>
      </c>
    </row>
    <row r="41" spans="2:3" ht="14.25">
      <c r="B41" s="13" t="s">
        <v>20</v>
      </c>
      <c r="C41" s="4">
        <v>20</v>
      </c>
    </row>
    <row r="42" spans="2:4" ht="14.25">
      <c r="B42" s="13" t="s">
        <v>21</v>
      </c>
      <c r="C42" s="4">
        <v>10</v>
      </c>
      <c r="D42" s="46"/>
    </row>
    <row r="43" spans="2:3" ht="14.25">
      <c r="B43" s="134" t="s">
        <v>22</v>
      </c>
      <c r="C43" s="135"/>
    </row>
    <row r="45" spans="2:3" ht="14.25">
      <c r="B45" s="11" t="s">
        <v>94</v>
      </c>
      <c r="C45" s="12" t="s">
        <v>3</v>
      </c>
    </row>
    <row r="46" spans="2:3" ht="14.25">
      <c r="B46" s="13" t="s">
        <v>0</v>
      </c>
      <c r="C46" s="4">
        <v>40</v>
      </c>
    </row>
    <row r="47" spans="2:4" ht="14.25">
      <c r="B47" s="13" t="s">
        <v>17</v>
      </c>
      <c r="C47" s="4">
        <v>20</v>
      </c>
      <c r="D47" s="46"/>
    </row>
    <row r="48" spans="2:3" ht="14.25">
      <c r="B48" s="134" t="s">
        <v>18</v>
      </c>
      <c r="C48" s="135"/>
    </row>
    <row r="50" spans="2:3" ht="14.25">
      <c r="B50" s="11" t="s">
        <v>24</v>
      </c>
      <c r="C50" s="12" t="s">
        <v>3</v>
      </c>
    </row>
    <row r="51" spans="2:3" ht="14.25">
      <c r="B51" s="13" t="s">
        <v>0</v>
      </c>
      <c r="C51" s="4">
        <v>40</v>
      </c>
    </row>
    <row r="52" spans="2:3" ht="14.25">
      <c r="B52" s="13" t="s">
        <v>17</v>
      </c>
      <c r="C52" s="4">
        <v>30</v>
      </c>
    </row>
    <row r="53" spans="2:3" ht="14.25">
      <c r="B53" s="13" t="s">
        <v>20</v>
      </c>
      <c r="C53" s="4">
        <v>20</v>
      </c>
    </row>
    <row r="54" spans="2:4" ht="14.25">
      <c r="B54" s="13" t="s">
        <v>21</v>
      </c>
      <c r="C54" s="4">
        <v>10</v>
      </c>
      <c r="D54" s="46"/>
    </row>
    <row r="55" spans="2:3" ht="14.25">
      <c r="B55" s="134" t="s">
        <v>22</v>
      </c>
      <c r="C55" s="135"/>
    </row>
    <row r="57" spans="2:3" ht="14.25">
      <c r="B57" s="11" t="s">
        <v>25</v>
      </c>
      <c r="C57" s="12" t="s">
        <v>3</v>
      </c>
    </row>
    <row r="58" spans="2:3" ht="14.25">
      <c r="B58" s="13" t="s">
        <v>0</v>
      </c>
      <c r="C58" s="4">
        <v>40</v>
      </c>
    </row>
    <row r="59" spans="2:3" ht="14.25">
      <c r="B59" s="13" t="s">
        <v>17</v>
      </c>
      <c r="C59" s="4">
        <v>30</v>
      </c>
    </row>
    <row r="60" spans="2:3" ht="14.25">
      <c r="B60" s="13" t="s">
        <v>20</v>
      </c>
      <c r="C60" s="4">
        <v>20</v>
      </c>
    </row>
    <row r="61" spans="2:4" ht="14.25">
      <c r="B61" s="13" t="s">
        <v>21</v>
      </c>
      <c r="C61" s="4">
        <v>10</v>
      </c>
      <c r="D61" s="46"/>
    </row>
    <row r="62" spans="2:3" ht="14.25">
      <c r="B62" s="134" t="s">
        <v>22</v>
      </c>
      <c r="C62" s="135"/>
    </row>
    <row r="64" spans="2:3" ht="14.25">
      <c r="B64" s="11" t="s">
        <v>26</v>
      </c>
      <c r="C64" s="12" t="s">
        <v>3</v>
      </c>
    </row>
    <row r="65" spans="2:3" ht="14.25">
      <c r="B65" s="13" t="s">
        <v>0</v>
      </c>
      <c r="C65" s="4">
        <v>30</v>
      </c>
    </row>
    <row r="66" spans="2:3" ht="14.25">
      <c r="B66" s="13" t="s">
        <v>17</v>
      </c>
      <c r="C66" s="4">
        <v>20</v>
      </c>
    </row>
    <row r="67" spans="2:3" ht="14.25">
      <c r="B67" s="13" t="s">
        <v>20</v>
      </c>
      <c r="C67" s="4">
        <v>10</v>
      </c>
    </row>
    <row r="68" spans="2:4" ht="14.25">
      <c r="B68" s="13" t="s">
        <v>21</v>
      </c>
      <c r="C68" s="4">
        <v>5</v>
      </c>
      <c r="D68" s="46"/>
    </row>
    <row r="69" spans="2:3" ht="14.25">
      <c r="B69" s="134" t="s">
        <v>22</v>
      </c>
      <c r="C69" s="135"/>
    </row>
  </sheetData>
  <sheetProtection/>
  <mergeCells count="11">
    <mergeCell ref="B36:C36"/>
    <mergeCell ref="B43:C43"/>
    <mergeCell ref="B2:D2"/>
    <mergeCell ref="B48:C48"/>
    <mergeCell ref="B55:C55"/>
    <mergeCell ref="B62:C62"/>
    <mergeCell ref="B69:C69"/>
    <mergeCell ref="B3:D3"/>
    <mergeCell ref="B4:D4"/>
    <mergeCell ref="B14:C14"/>
    <mergeCell ref="B29:C29"/>
  </mergeCells>
  <printOptions/>
  <pageMargins left="0.7" right="0.7" top="0.75" bottom="0.75" header="0.3" footer="0.3"/>
  <pageSetup orientation="portrait" scale="61" r:id="rId1"/>
  <rowBreaks count="1" manualBreakCount="1">
    <brk id="13" max="3" man="1"/>
  </rowBreaks>
</worksheet>
</file>

<file path=xl/worksheets/sheet10.xml><?xml version="1.0" encoding="utf-8"?>
<worksheet xmlns="http://schemas.openxmlformats.org/spreadsheetml/2006/main" xmlns:r="http://schemas.openxmlformats.org/officeDocument/2006/relationships">
  <sheetPr>
    <tabColor theme="6" tint="0.7999799847602844"/>
  </sheetPr>
  <dimension ref="B1:D8"/>
  <sheetViews>
    <sheetView zoomScalePageLayoutView="0" workbookViewId="0" topLeftCell="A6">
      <selection activeCell="C13" sqref="C13"/>
    </sheetView>
  </sheetViews>
  <sheetFormatPr defaultColWidth="11.421875" defaultRowHeight="15"/>
  <cols>
    <col min="2" max="2" width="80.8515625" style="0" customWidth="1"/>
    <col min="3" max="3" width="20.421875" style="0" customWidth="1"/>
    <col min="4" max="4" width="24.00390625" style="0" customWidth="1"/>
  </cols>
  <sheetData>
    <row r="1" spans="2:4" ht="14.25">
      <c r="B1" s="161"/>
      <c r="C1" s="161"/>
      <c r="D1" s="161"/>
    </row>
    <row r="2" spans="2:4" ht="18" customHeight="1">
      <c r="B2" s="162" t="s">
        <v>144</v>
      </c>
      <c r="C2" s="162"/>
      <c r="D2" s="162"/>
    </row>
    <row r="3" spans="2:4" ht="36" customHeight="1">
      <c r="B3" s="162" t="s">
        <v>5</v>
      </c>
      <c r="C3" s="162"/>
      <c r="D3" s="162"/>
    </row>
    <row r="4" spans="2:4" ht="53.25" customHeight="1">
      <c r="B4" s="81" t="s">
        <v>4</v>
      </c>
      <c r="C4" s="82" t="s">
        <v>46</v>
      </c>
      <c r="D4" s="82" t="s">
        <v>2</v>
      </c>
    </row>
    <row r="5" spans="2:4" ht="129.75" customHeight="1">
      <c r="B5" s="115" t="s">
        <v>161</v>
      </c>
      <c r="C5" s="20">
        <v>250</v>
      </c>
      <c r="D5" s="20"/>
    </row>
    <row r="6" spans="2:4" ht="306" customHeight="1">
      <c r="B6" s="115" t="s">
        <v>162</v>
      </c>
      <c r="C6" s="20">
        <v>250</v>
      </c>
      <c r="D6" s="20"/>
    </row>
    <row r="7" spans="2:4" ht="27" customHeight="1">
      <c r="B7" s="115" t="s">
        <v>140</v>
      </c>
      <c r="C7" s="20">
        <v>250</v>
      </c>
      <c r="D7" s="20"/>
    </row>
    <row r="8" spans="2:4" ht="14.25">
      <c r="B8" s="49" t="s">
        <v>27</v>
      </c>
      <c r="C8" s="58">
        <f>C5+C6+C7</f>
        <v>750</v>
      </c>
      <c r="D8" s="116"/>
    </row>
  </sheetData>
  <sheetProtection/>
  <mergeCells count="3">
    <mergeCell ref="B1:D1"/>
    <mergeCell ref="B2:D2"/>
    <mergeCell ref="B3:D3"/>
  </mergeCells>
  <printOptions/>
  <pageMargins left="0.7" right="0.7" top="0.75" bottom="0.75" header="0.3" footer="0.3"/>
  <pageSetup horizontalDpi="600" verticalDpi="600" orientation="portrait" scale="55" r:id="rId1"/>
</worksheet>
</file>

<file path=xl/worksheets/sheet11.xml><?xml version="1.0" encoding="utf-8"?>
<worksheet xmlns="http://schemas.openxmlformats.org/spreadsheetml/2006/main" xmlns:r="http://schemas.openxmlformats.org/officeDocument/2006/relationships">
  <sheetPr>
    <tabColor theme="6" tint="0.7999799847602844"/>
  </sheetPr>
  <dimension ref="B1:D68"/>
  <sheetViews>
    <sheetView view="pageBreakPreview" zoomScale="96" zoomScaleNormal="70" zoomScaleSheetLayoutView="96" zoomScalePageLayoutView="0" workbookViewId="0" topLeftCell="A43">
      <selection activeCell="B66" sqref="B66:C66"/>
    </sheetView>
  </sheetViews>
  <sheetFormatPr defaultColWidth="11.421875" defaultRowHeight="15"/>
  <cols>
    <col min="1" max="1" width="4.00390625" style="42" customWidth="1"/>
    <col min="2" max="2" width="93.00390625" style="0" bestFit="1" customWidth="1"/>
    <col min="3" max="3" width="9.421875" style="0" bestFit="1" customWidth="1"/>
    <col min="4" max="4" width="32.421875" style="0" customWidth="1"/>
    <col min="5" max="5" width="49.57421875" style="0" customWidth="1"/>
    <col min="9" max="9" width="21.8515625" style="0" customWidth="1"/>
    <col min="10" max="10" width="21.421875" style="0" customWidth="1"/>
    <col min="11" max="11" width="18.8515625" style="0" bestFit="1" customWidth="1"/>
  </cols>
  <sheetData>
    <row r="1" spans="2:4" ht="14.25">
      <c r="B1" s="43"/>
      <c r="C1" s="42"/>
      <c r="D1" s="42"/>
    </row>
    <row r="2" spans="2:4" ht="17.25">
      <c r="B2" s="137" t="s">
        <v>143</v>
      </c>
      <c r="C2" s="137"/>
      <c r="D2" s="137"/>
    </row>
    <row r="3" spans="2:4" ht="32.25" customHeight="1">
      <c r="B3" s="137" t="s">
        <v>5</v>
      </c>
      <c r="C3" s="137"/>
      <c r="D3" s="137"/>
    </row>
    <row r="4" spans="2:4" ht="24.75">
      <c r="B4" s="50" t="s">
        <v>4</v>
      </c>
      <c r="C4" s="50" t="s">
        <v>3</v>
      </c>
      <c r="D4" s="50" t="s">
        <v>2</v>
      </c>
    </row>
    <row r="5" spans="2:4" ht="37.5">
      <c r="B5" s="51" t="s">
        <v>141</v>
      </c>
      <c r="C5" s="5">
        <v>100</v>
      </c>
      <c r="D5" s="45"/>
    </row>
    <row r="6" spans="2:4" ht="42" customHeight="1">
      <c r="B6" s="51" t="s">
        <v>142</v>
      </c>
      <c r="C6" s="5">
        <v>100</v>
      </c>
      <c r="D6" s="44"/>
    </row>
    <row r="7" spans="2:3" ht="14.25">
      <c r="B7" s="3" t="s">
        <v>1</v>
      </c>
      <c r="C7" s="3">
        <f>SUM(C5:C6)</f>
        <v>200</v>
      </c>
    </row>
    <row r="8" spans="2:3" ht="14.25">
      <c r="B8" s="2"/>
      <c r="C8" s="2"/>
    </row>
    <row r="9" spans="2:3" ht="38.25" customHeight="1">
      <c r="B9" s="138" t="s">
        <v>75</v>
      </c>
      <c r="C9" s="138"/>
    </row>
    <row r="11" spans="2:4" ht="14.25">
      <c r="B11" s="9" t="s">
        <v>7</v>
      </c>
      <c r="C11" s="9" t="s">
        <v>3</v>
      </c>
      <c r="D11" s="10"/>
    </row>
    <row r="12" spans="2:3" ht="28.5">
      <c r="B12" s="59" t="s">
        <v>76</v>
      </c>
      <c r="C12" s="4">
        <f>C19+C27</f>
        <v>70</v>
      </c>
    </row>
    <row r="13" spans="2:3" ht="14.25">
      <c r="B13" s="4" t="s">
        <v>77</v>
      </c>
      <c r="C13" s="4">
        <f>C33+C41</f>
        <v>70</v>
      </c>
    </row>
    <row r="14" spans="2:3" ht="14.25">
      <c r="B14" s="4" t="s">
        <v>78</v>
      </c>
      <c r="C14" s="4">
        <f>C47</f>
        <v>40</v>
      </c>
    </row>
    <row r="15" spans="2:3" ht="14.25">
      <c r="B15" s="4" t="s">
        <v>79</v>
      </c>
      <c r="C15" s="4">
        <f>C55+C63</f>
        <v>70</v>
      </c>
    </row>
    <row r="16" spans="2:3" ht="14.25">
      <c r="B16" s="9" t="s">
        <v>15</v>
      </c>
      <c r="C16" s="9">
        <f>SUM(C12:C15)</f>
        <v>250</v>
      </c>
    </row>
    <row r="18" spans="2:3" ht="28.5">
      <c r="B18" s="60" t="s">
        <v>76</v>
      </c>
      <c r="C18" s="12" t="s">
        <v>3</v>
      </c>
    </row>
    <row r="19" spans="2:3" ht="14.25">
      <c r="B19" s="13" t="s">
        <v>0</v>
      </c>
      <c r="C19" s="4">
        <v>40</v>
      </c>
    </row>
    <row r="20" spans="2:4" ht="14.25">
      <c r="B20" s="13" t="s">
        <v>17</v>
      </c>
      <c r="C20" s="4">
        <v>30</v>
      </c>
      <c r="D20" s="46"/>
    </row>
    <row r="21" spans="2:4" ht="14.25">
      <c r="B21" s="13" t="s">
        <v>20</v>
      </c>
      <c r="C21" s="4">
        <v>25</v>
      </c>
      <c r="D21" s="46"/>
    </row>
    <row r="22" spans="2:4" ht="14.25">
      <c r="B22" s="13" t="s">
        <v>21</v>
      </c>
      <c r="C22" s="4">
        <v>20</v>
      </c>
      <c r="D22" s="46"/>
    </row>
    <row r="23" spans="2:4" ht="14.25">
      <c r="B23" s="13" t="s">
        <v>80</v>
      </c>
      <c r="C23" s="4">
        <v>10</v>
      </c>
      <c r="D23" s="46"/>
    </row>
    <row r="24" spans="2:4" ht="14.25">
      <c r="B24" s="13" t="s">
        <v>81</v>
      </c>
      <c r="C24" s="4">
        <v>5</v>
      </c>
      <c r="D24" s="46"/>
    </row>
    <row r="25" spans="2:3" ht="14.25">
      <c r="B25" s="139" t="s">
        <v>82</v>
      </c>
      <c r="C25" s="139"/>
    </row>
    <row r="26" spans="2:3" ht="14.25">
      <c r="B26" s="61"/>
      <c r="C26" s="61"/>
    </row>
    <row r="27" spans="2:3" ht="14.25">
      <c r="B27" s="13" t="s">
        <v>83</v>
      </c>
      <c r="C27" s="4">
        <v>30</v>
      </c>
    </row>
    <row r="28" spans="2:4" ht="14.25">
      <c r="B28" s="13" t="s">
        <v>84</v>
      </c>
      <c r="C28" s="4">
        <v>20</v>
      </c>
      <c r="D28" s="46"/>
    </row>
    <row r="29" spans="2:4" ht="14.25">
      <c r="B29" s="13" t="s">
        <v>85</v>
      </c>
      <c r="C29" s="4">
        <v>10</v>
      </c>
      <c r="D29" s="46"/>
    </row>
    <row r="30" spans="2:3" ht="14.25">
      <c r="B30" s="139" t="s">
        <v>86</v>
      </c>
      <c r="C30" s="139"/>
    </row>
    <row r="31" spans="2:3" ht="14.25">
      <c r="B31" s="61"/>
      <c r="C31" s="61"/>
    </row>
    <row r="32" spans="2:3" ht="14.25">
      <c r="B32" s="60" t="s">
        <v>77</v>
      </c>
      <c r="C32" s="12" t="s">
        <v>3</v>
      </c>
    </row>
    <row r="33" spans="2:3" ht="14.25">
      <c r="B33" s="13" t="s">
        <v>0</v>
      </c>
      <c r="C33" s="4">
        <v>40</v>
      </c>
    </row>
    <row r="34" spans="2:4" ht="14.25">
      <c r="B34" s="13" t="s">
        <v>87</v>
      </c>
      <c r="C34" s="4">
        <v>30</v>
      </c>
      <c r="D34" s="46"/>
    </row>
    <row r="35" spans="2:4" ht="14.25">
      <c r="B35" s="13" t="s">
        <v>88</v>
      </c>
      <c r="C35" s="4">
        <v>25</v>
      </c>
      <c r="D35" s="46"/>
    </row>
    <row r="36" spans="2:4" ht="14.25">
      <c r="B36" s="13" t="s">
        <v>89</v>
      </c>
      <c r="C36" s="4">
        <v>20</v>
      </c>
      <c r="D36" s="46"/>
    </row>
    <row r="37" spans="2:4" ht="14.25">
      <c r="B37" s="13" t="s">
        <v>90</v>
      </c>
      <c r="C37" s="4">
        <v>10</v>
      </c>
      <c r="D37" s="46"/>
    </row>
    <row r="38" spans="2:4" ht="14.25">
      <c r="B38" s="13" t="s">
        <v>91</v>
      </c>
      <c r="C38" s="4">
        <v>5</v>
      </c>
      <c r="D38" s="46"/>
    </row>
    <row r="39" spans="2:3" ht="14.25">
      <c r="B39" s="139" t="s">
        <v>92</v>
      </c>
      <c r="C39" s="139"/>
    </row>
    <row r="40" spans="2:3" ht="14.25">
      <c r="B40" s="61"/>
      <c r="C40" s="61"/>
    </row>
    <row r="41" spans="2:3" ht="14.25">
      <c r="B41" s="13" t="s">
        <v>83</v>
      </c>
      <c r="C41" s="4">
        <v>30</v>
      </c>
    </row>
    <row r="42" spans="2:4" ht="14.25">
      <c r="B42" s="13" t="s">
        <v>84</v>
      </c>
      <c r="C42" s="4">
        <v>20</v>
      </c>
      <c r="D42" s="46"/>
    </row>
    <row r="43" spans="2:4" ht="14.25">
      <c r="B43" s="13" t="s">
        <v>85</v>
      </c>
      <c r="C43" s="4">
        <v>10</v>
      </c>
      <c r="D43" s="46"/>
    </row>
    <row r="44" spans="2:3" ht="14.25">
      <c r="B44" s="139" t="s">
        <v>86</v>
      </c>
      <c r="C44" s="139"/>
    </row>
    <row r="45" spans="2:3" ht="14.25">
      <c r="B45" s="61"/>
      <c r="C45" s="61"/>
    </row>
    <row r="46" spans="2:3" ht="14.25">
      <c r="B46" s="60" t="s">
        <v>78</v>
      </c>
      <c r="C46" s="12" t="s">
        <v>3</v>
      </c>
    </row>
    <row r="47" spans="2:3" ht="14.25">
      <c r="B47" s="13" t="s">
        <v>0</v>
      </c>
      <c r="C47" s="4">
        <v>40</v>
      </c>
    </row>
    <row r="48" spans="2:4" ht="14.25">
      <c r="B48" s="13" t="s">
        <v>17</v>
      </c>
      <c r="C48" s="4">
        <v>30</v>
      </c>
      <c r="D48" s="46"/>
    </row>
    <row r="49" spans="2:4" ht="14.25">
      <c r="B49" s="13" t="s">
        <v>20</v>
      </c>
      <c r="C49" s="4">
        <v>20</v>
      </c>
      <c r="D49" s="46"/>
    </row>
    <row r="50" spans="2:4" ht="14.25">
      <c r="B50" s="13" t="s">
        <v>21</v>
      </c>
      <c r="C50" s="4">
        <v>10</v>
      </c>
      <c r="D50" s="46"/>
    </row>
    <row r="51" spans="2:3" ht="14.25">
      <c r="B51" s="139" t="s">
        <v>82</v>
      </c>
      <c r="C51" s="139"/>
    </row>
    <row r="52" spans="2:3" ht="14.25">
      <c r="B52" s="61"/>
      <c r="C52" s="61"/>
    </row>
    <row r="53" spans="2:3" ht="14.25">
      <c r="B53" s="61"/>
      <c r="C53" s="61"/>
    </row>
    <row r="54" spans="2:3" ht="14.25">
      <c r="B54" s="60" t="s">
        <v>79</v>
      </c>
      <c r="C54" s="12" t="s">
        <v>3</v>
      </c>
    </row>
    <row r="55" spans="2:3" ht="14.25">
      <c r="B55" s="13" t="s">
        <v>0</v>
      </c>
      <c r="C55" s="4">
        <v>40</v>
      </c>
    </row>
    <row r="56" spans="2:4" ht="14.25">
      <c r="B56" s="13" t="s">
        <v>17</v>
      </c>
      <c r="C56" s="4">
        <v>30</v>
      </c>
      <c r="D56" s="46"/>
    </row>
    <row r="57" spans="2:4" ht="14.25">
      <c r="B57" s="13" t="s">
        <v>20</v>
      </c>
      <c r="C57" s="4">
        <v>25</v>
      </c>
      <c r="D57" s="46"/>
    </row>
    <row r="58" spans="2:4" ht="14.25">
      <c r="B58" s="13" t="s">
        <v>21</v>
      </c>
      <c r="C58" s="4">
        <v>20</v>
      </c>
      <c r="D58" s="46"/>
    </row>
    <row r="59" spans="2:4" ht="14.25">
      <c r="B59" s="13" t="s">
        <v>80</v>
      </c>
      <c r="C59" s="4">
        <v>10</v>
      </c>
      <c r="D59" s="46"/>
    </row>
    <row r="60" spans="2:4" ht="14.25">
      <c r="B60" s="13" t="s">
        <v>81</v>
      </c>
      <c r="C60" s="4">
        <v>5</v>
      </c>
      <c r="D60" s="46"/>
    </row>
    <row r="61" spans="2:3" ht="14.25">
      <c r="B61" s="139" t="s">
        <v>82</v>
      </c>
      <c r="C61" s="139"/>
    </row>
    <row r="62" spans="2:3" ht="14.25">
      <c r="B62" s="61"/>
      <c r="C62" s="61"/>
    </row>
    <row r="63" spans="2:3" ht="14.25">
      <c r="B63" s="13" t="s">
        <v>83</v>
      </c>
      <c r="C63" s="4">
        <v>30</v>
      </c>
    </row>
    <row r="64" spans="2:4" ht="14.25">
      <c r="B64" s="13" t="s">
        <v>84</v>
      </c>
      <c r="C64" s="4">
        <v>20</v>
      </c>
      <c r="D64" s="46"/>
    </row>
    <row r="65" spans="2:4" ht="14.25">
      <c r="B65" s="13" t="s">
        <v>85</v>
      </c>
      <c r="C65" s="4">
        <v>10</v>
      </c>
      <c r="D65" s="46"/>
    </row>
    <row r="66" spans="2:3" ht="14.25">
      <c r="B66" s="139" t="s">
        <v>86</v>
      </c>
      <c r="C66" s="139"/>
    </row>
    <row r="67" spans="2:3" ht="14.25">
      <c r="B67" s="61"/>
      <c r="C67" s="61"/>
    </row>
    <row r="68" ht="14.25">
      <c r="B68" s="14"/>
    </row>
  </sheetData>
  <sheetProtection/>
  <mergeCells count="10">
    <mergeCell ref="B44:C44"/>
    <mergeCell ref="B51:C51"/>
    <mergeCell ref="B61:C61"/>
    <mergeCell ref="B66:C66"/>
    <mergeCell ref="B2:D2"/>
    <mergeCell ref="B3:D3"/>
    <mergeCell ref="B9:C9"/>
    <mergeCell ref="B25:C25"/>
    <mergeCell ref="B30:C30"/>
    <mergeCell ref="B39:C39"/>
  </mergeCells>
  <printOptions/>
  <pageMargins left="0.7" right="0.7" top="0.75" bottom="0.75" header="0.3" footer="0.3"/>
  <pageSetup orientation="portrait" scale="61" r:id="rId1"/>
  <rowBreaks count="1" manualBreakCount="1">
    <brk id="8" max="3" man="1"/>
  </rowBreaks>
</worksheet>
</file>

<file path=xl/worksheets/sheet12.xml><?xml version="1.0" encoding="utf-8"?>
<worksheet xmlns="http://schemas.openxmlformats.org/spreadsheetml/2006/main" xmlns:r="http://schemas.openxmlformats.org/officeDocument/2006/relationships">
  <sheetPr>
    <tabColor theme="6" tint="0.7999799847602844"/>
  </sheetPr>
  <dimension ref="B1:D6"/>
  <sheetViews>
    <sheetView tabSelected="1" zoomScalePageLayoutView="0" workbookViewId="0" topLeftCell="A1">
      <selection activeCell="C17" sqref="C17"/>
    </sheetView>
  </sheetViews>
  <sheetFormatPr defaultColWidth="11.421875" defaultRowHeight="15"/>
  <cols>
    <col min="2" max="2" width="87.00390625" style="0" customWidth="1"/>
    <col min="3" max="3" width="20.421875" style="0" customWidth="1"/>
    <col min="4" max="4" width="24.00390625" style="0" customWidth="1"/>
  </cols>
  <sheetData>
    <row r="1" spans="2:4" ht="15" thickBot="1">
      <c r="B1" s="163"/>
      <c r="C1" s="163"/>
      <c r="D1" s="163"/>
    </row>
    <row r="2" spans="2:4" ht="18" customHeight="1">
      <c r="B2" s="164" t="s">
        <v>153</v>
      </c>
      <c r="C2" s="165"/>
      <c r="D2" s="166"/>
    </row>
    <row r="3" spans="2:4" ht="36" customHeight="1">
      <c r="B3" s="167" t="s">
        <v>5</v>
      </c>
      <c r="C3" s="162"/>
      <c r="D3" s="168"/>
    </row>
    <row r="4" spans="2:4" ht="53.25" customHeight="1">
      <c r="B4" s="81" t="s">
        <v>4</v>
      </c>
      <c r="C4" s="82" t="s">
        <v>46</v>
      </c>
      <c r="D4" s="123" t="s">
        <v>2</v>
      </c>
    </row>
    <row r="5" spans="2:4" ht="46.5" customHeight="1">
      <c r="B5" s="94" t="s">
        <v>152</v>
      </c>
      <c r="C5" s="20">
        <v>450</v>
      </c>
      <c r="D5" s="86"/>
    </row>
    <row r="6" spans="2:4" ht="15" thickBot="1">
      <c r="B6" s="98" t="s">
        <v>27</v>
      </c>
      <c r="C6" s="96">
        <f>SUM(C5)</f>
        <v>450</v>
      </c>
      <c r="D6" s="124"/>
    </row>
  </sheetData>
  <sheetProtection/>
  <mergeCells count="3">
    <mergeCell ref="B1:D1"/>
    <mergeCell ref="B2:D2"/>
    <mergeCell ref="B3:D3"/>
  </mergeCells>
  <printOptions/>
  <pageMargins left="0.7" right="0.7" top="0.75" bottom="0.75" header="0.3" footer="0.3"/>
  <pageSetup horizontalDpi="600" verticalDpi="600" orientation="portrait" scale="55" r:id="rId1"/>
</worksheet>
</file>

<file path=xl/worksheets/sheet13.xml><?xml version="1.0" encoding="utf-8"?>
<worksheet xmlns="http://schemas.openxmlformats.org/spreadsheetml/2006/main" xmlns:r="http://schemas.openxmlformats.org/officeDocument/2006/relationships">
  <sheetPr>
    <tabColor theme="6" tint="0.39998000860214233"/>
  </sheetPr>
  <dimension ref="A2:I21"/>
  <sheetViews>
    <sheetView zoomScale="70" zoomScaleNormal="70" zoomScalePageLayoutView="0" workbookViewId="0" topLeftCell="A1">
      <selection activeCell="D7" sqref="D7"/>
    </sheetView>
  </sheetViews>
  <sheetFormatPr defaultColWidth="11.421875" defaultRowHeight="15"/>
  <cols>
    <col min="1" max="1" width="47.421875" style="0" customWidth="1"/>
    <col min="2" max="2" width="13.8515625" style="0" customWidth="1"/>
    <col min="3" max="3" width="76.8515625" style="0" customWidth="1"/>
    <col min="4" max="4" width="22.140625" style="0" customWidth="1"/>
  </cols>
  <sheetData>
    <row r="2" ht="14.25">
      <c r="A2" s="17"/>
    </row>
    <row r="3" spans="1:4" ht="28.5" customHeight="1">
      <c r="A3" s="137" t="s">
        <v>28</v>
      </c>
      <c r="B3" s="137"/>
      <c r="C3" s="137"/>
      <c r="D3" s="137"/>
    </row>
    <row r="4" spans="1:4" ht="28.5" customHeight="1">
      <c r="A4" s="137" t="s">
        <v>5</v>
      </c>
      <c r="B4" s="137"/>
      <c r="C4" s="137"/>
      <c r="D4" s="137"/>
    </row>
    <row r="5" spans="1:9" ht="35.25" customHeight="1">
      <c r="A5" s="6" t="s">
        <v>4</v>
      </c>
      <c r="B5" s="6" t="s">
        <v>3</v>
      </c>
      <c r="C5" s="6" t="s">
        <v>29</v>
      </c>
      <c r="D5" s="6" t="s">
        <v>2</v>
      </c>
      <c r="E5" s="18"/>
      <c r="F5" s="18"/>
      <c r="G5" s="18"/>
      <c r="H5" s="18"/>
      <c r="I5" s="18"/>
    </row>
    <row r="6" spans="1:4" ht="59.25" customHeight="1">
      <c r="A6" s="7" t="s">
        <v>30</v>
      </c>
      <c r="B6" s="19">
        <v>15</v>
      </c>
      <c r="C6" s="5" t="s">
        <v>31</v>
      </c>
      <c r="D6" s="4" t="s">
        <v>67</v>
      </c>
    </row>
    <row r="7" spans="1:4" ht="42" customHeight="1">
      <c r="A7" s="7" t="s">
        <v>32</v>
      </c>
      <c r="B7" s="19">
        <v>15</v>
      </c>
      <c r="C7" s="20" t="s">
        <v>33</v>
      </c>
      <c r="D7" s="39" t="s">
        <v>68</v>
      </c>
    </row>
    <row r="8" spans="1:4" ht="39" customHeight="1">
      <c r="A8" s="7" t="s">
        <v>34</v>
      </c>
      <c r="B8" s="19">
        <v>15</v>
      </c>
      <c r="C8" s="20" t="s">
        <v>33</v>
      </c>
      <c r="D8" s="40" t="s">
        <v>69</v>
      </c>
    </row>
    <row r="9" spans="1:4" ht="84">
      <c r="A9" s="7" t="s">
        <v>35</v>
      </c>
      <c r="B9" s="19">
        <v>15</v>
      </c>
      <c r="C9" s="20" t="s">
        <v>33</v>
      </c>
      <c r="D9" s="40" t="s">
        <v>70</v>
      </c>
    </row>
    <row r="10" spans="1:4" ht="38.25" customHeight="1">
      <c r="A10" s="8" t="s">
        <v>36</v>
      </c>
      <c r="B10" s="19">
        <v>15</v>
      </c>
      <c r="C10" s="20" t="s">
        <v>33</v>
      </c>
      <c r="D10" s="41" t="s">
        <v>71</v>
      </c>
    </row>
    <row r="11" spans="1:4" ht="135.75" customHeight="1">
      <c r="A11" s="7" t="s">
        <v>66</v>
      </c>
      <c r="B11" s="19">
        <v>25</v>
      </c>
      <c r="C11" s="5" t="s">
        <v>31</v>
      </c>
      <c r="D11" s="40" t="s">
        <v>72</v>
      </c>
    </row>
    <row r="12" spans="1:4" ht="58.5" customHeight="1">
      <c r="A12" s="21" t="s">
        <v>37</v>
      </c>
      <c r="B12" s="22">
        <v>50</v>
      </c>
      <c r="C12" s="5" t="s">
        <v>31</v>
      </c>
      <c r="D12" s="40" t="s">
        <v>73</v>
      </c>
    </row>
    <row r="13" spans="1:2" ht="14.25">
      <c r="A13" s="23" t="s">
        <v>27</v>
      </c>
      <c r="B13" s="9">
        <f>SUM(B6:B12)</f>
        <v>150</v>
      </c>
    </row>
    <row r="15" ht="14.25">
      <c r="A15" s="24" t="s">
        <v>38</v>
      </c>
    </row>
    <row r="16" spans="1:2" ht="14.25">
      <c r="A16" s="9" t="s">
        <v>39</v>
      </c>
      <c r="B16" s="9" t="s">
        <v>40</v>
      </c>
    </row>
    <row r="17" spans="1:2" ht="14.25">
      <c r="A17" s="4" t="s">
        <v>0</v>
      </c>
      <c r="B17" s="4">
        <v>150</v>
      </c>
    </row>
    <row r="18" spans="1:2" ht="14.25">
      <c r="A18" s="4" t="s">
        <v>41</v>
      </c>
      <c r="B18" s="4">
        <v>100</v>
      </c>
    </row>
    <row r="19" spans="1:2" ht="14.25">
      <c r="A19" s="4" t="s">
        <v>42</v>
      </c>
      <c r="B19" s="4">
        <v>50</v>
      </c>
    </row>
    <row r="20" spans="1:2" ht="14.25">
      <c r="A20" s="4" t="s">
        <v>43</v>
      </c>
      <c r="B20" s="4">
        <v>10</v>
      </c>
    </row>
    <row r="21" spans="1:2" ht="14.25">
      <c r="A21" s="4" t="s">
        <v>44</v>
      </c>
      <c r="B21" s="4" t="s">
        <v>45</v>
      </c>
    </row>
  </sheetData>
  <sheetProtection/>
  <mergeCells count="2">
    <mergeCell ref="A3:D3"/>
    <mergeCell ref="A4:D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6" tint="0.7999799847602844"/>
  </sheetPr>
  <dimension ref="A1:C20"/>
  <sheetViews>
    <sheetView zoomScaleSheetLayoutView="95" zoomScalePageLayoutView="0" workbookViewId="0" topLeftCell="A18">
      <selection activeCell="A17" sqref="A17"/>
    </sheetView>
  </sheetViews>
  <sheetFormatPr defaultColWidth="11.421875" defaultRowHeight="15"/>
  <cols>
    <col min="1" max="1" width="88.57421875" style="1" customWidth="1"/>
    <col min="2" max="2" width="50.00390625" style="1" customWidth="1"/>
    <col min="3" max="3" width="26.57421875" style="1" customWidth="1"/>
    <col min="4" max="4" width="49.57421875" style="1" customWidth="1"/>
    <col min="5" max="16384" width="11.421875" style="1" customWidth="1"/>
  </cols>
  <sheetData>
    <row r="1" spans="1:3" s="47" customFormat="1" ht="14.25">
      <c r="A1" s="140"/>
      <c r="B1" s="140"/>
      <c r="C1" s="140"/>
    </row>
    <row r="2" spans="1:3" ht="39" customHeight="1">
      <c r="A2" s="141" t="s">
        <v>95</v>
      </c>
      <c r="B2" s="142"/>
      <c r="C2" s="142"/>
    </row>
    <row r="3" spans="1:3" ht="26.25" customHeight="1" thickBot="1">
      <c r="A3" s="141" t="s">
        <v>5</v>
      </c>
      <c r="B3" s="142"/>
      <c r="C3" s="142"/>
    </row>
    <row r="4" spans="1:3" ht="41.25" customHeight="1" thickBot="1">
      <c r="A4" s="64" t="s">
        <v>4</v>
      </c>
      <c r="B4" s="27" t="s">
        <v>3</v>
      </c>
      <c r="C4" s="27" t="s">
        <v>2</v>
      </c>
    </row>
    <row r="5" spans="1:3" ht="40.5" customHeight="1">
      <c r="A5" s="65" t="s">
        <v>96</v>
      </c>
      <c r="B5" s="57">
        <v>100</v>
      </c>
      <c r="C5" s="54"/>
    </row>
    <row r="6" spans="1:3" ht="14.25">
      <c r="A6" s="62" t="s">
        <v>48</v>
      </c>
      <c r="B6" s="52" t="s">
        <v>100</v>
      </c>
      <c r="C6" s="55"/>
    </row>
    <row r="7" spans="1:3" ht="14.25">
      <c r="A7" s="62" t="s">
        <v>49</v>
      </c>
      <c r="B7" s="52" t="s">
        <v>99</v>
      </c>
      <c r="C7" s="55"/>
    </row>
    <row r="8" spans="1:3" ht="14.25" customHeight="1">
      <c r="A8" s="62" t="s">
        <v>50</v>
      </c>
      <c r="B8" s="52" t="s">
        <v>98</v>
      </c>
      <c r="C8" s="55"/>
    </row>
    <row r="9" spans="1:3" ht="15" thickBot="1">
      <c r="A9" s="63" t="s">
        <v>51</v>
      </c>
      <c r="B9" s="53" t="s">
        <v>74</v>
      </c>
      <c r="C9" s="56"/>
    </row>
    <row r="10" spans="1:3" ht="40.5" customHeight="1">
      <c r="A10" s="65" t="s">
        <v>97</v>
      </c>
      <c r="B10" s="57">
        <v>100</v>
      </c>
      <c r="C10" s="54"/>
    </row>
    <row r="11" spans="1:3" ht="14.25">
      <c r="A11" s="62" t="s">
        <v>48</v>
      </c>
      <c r="B11" s="52" t="s">
        <v>100</v>
      </c>
      <c r="C11" s="55"/>
    </row>
    <row r="12" spans="1:3" ht="14.25">
      <c r="A12" s="62" t="s">
        <v>49</v>
      </c>
      <c r="B12" s="52" t="s">
        <v>99</v>
      </c>
      <c r="C12" s="55"/>
    </row>
    <row r="13" spans="1:3" ht="14.25" customHeight="1">
      <c r="A13" s="62" t="s">
        <v>50</v>
      </c>
      <c r="B13" s="52" t="s">
        <v>98</v>
      </c>
      <c r="C13" s="55"/>
    </row>
    <row r="14" spans="1:3" ht="15" thickBot="1">
      <c r="A14" s="62" t="s">
        <v>51</v>
      </c>
      <c r="B14" s="53" t="s">
        <v>74</v>
      </c>
      <c r="C14" s="55"/>
    </row>
    <row r="15" spans="1:3" ht="63" thickBot="1">
      <c r="A15" s="68" t="s">
        <v>130</v>
      </c>
      <c r="B15" s="71">
        <v>75</v>
      </c>
      <c r="C15" s="69"/>
    </row>
    <row r="16" spans="1:3" ht="63" thickBot="1">
      <c r="A16" s="68" t="s">
        <v>132</v>
      </c>
      <c r="B16" s="71">
        <v>75</v>
      </c>
      <c r="C16" s="69"/>
    </row>
    <row r="17" spans="1:3" ht="187.5" thickBot="1">
      <c r="A17" s="132" t="s">
        <v>167</v>
      </c>
      <c r="B17" s="71">
        <v>25</v>
      </c>
      <c r="C17" s="69"/>
    </row>
    <row r="18" spans="1:3" ht="100.5" thickBot="1">
      <c r="A18" s="68" t="s">
        <v>123</v>
      </c>
      <c r="B18" s="71">
        <v>25</v>
      </c>
      <c r="C18" s="70"/>
    </row>
    <row r="19" spans="1:3" ht="50.25" thickBot="1">
      <c r="A19" s="169" t="s">
        <v>168</v>
      </c>
      <c r="B19" s="71">
        <v>50</v>
      </c>
      <c r="C19" s="170"/>
    </row>
    <row r="20" spans="1:3" ht="15" thickBot="1">
      <c r="A20" s="106" t="s">
        <v>27</v>
      </c>
      <c r="B20" s="171">
        <f>B5+B10+B15+B16+B17+B18+B19</f>
        <v>450</v>
      </c>
      <c r="C20" s="28">
        <f>SUM(C5:C9)</f>
        <v>0</v>
      </c>
    </row>
  </sheetData>
  <sheetProtection/>
  <mergeCells count="3">
    <mergeCell ref="A1:C1"/>
    <mergeCell ref="A2:C2"/>
    <mergeCell ref="A3:C3"/>
  </mergeCells>
  <printOptions/>
  <pageMargins left="0.7" right="0.7" top="0.75" bottom="0.75" header="0.3" footer="0.3"/>
  <pageSetup horizontalDpi="600" verticalDpi="600" orientation="portrait" scale="44" r:id="rId1"/>
</worksheet>
</file>

<file path=xl/worksheets/sheet3.xml><?xml version="1.0" encoding="utf-8"?>
<worksheet xmlns="http://schemas.openxmlformats.org/spreadsheetml/2006/main" xmlns:r="http://schemas.openxmlformats.org/officeDocument/2006/relationships">
  <sheetPr>
    <tabColor theme="6" tint="0.7999799847602844"/>
  </sheetPr>
  <dimension ref="B1:E50"/>
  <sheetViews>
    <sheetView view="pageBreakPreview" zoomScale="91" zoomScaleNormal="85" zoomScaleSheetLayoutView="91" zoomScalePageLayoutView="0" workbookViewId="0" topLeftCell="A13">
      <selection activeCell="D16" sqref="D16"/>
    </sheetView>
  </sheetViews>
  <sheetFormatPr defaultColWidth="11.421875" defaultRowHeight="15"/>
  <cols>
    <col min="1" max="1" width="4.57421875" style="47" customWidth="1"/>
    <col min="2" max="2" width="57.57421875" style="1" customWidth="1"/>
    <col min="3" max="3" width="33.00390625" style="1" customWidth="1"/>
    <col min="4" max="4" width="49.57421875" style="1" customWidth="1"/>
    <col min="5" max="5" width="35.421875" style="1" bestFit="1" customWidth="1"/>
    <col min="6" max="16384" width="11.421875" style="1" customWidth="1"/>
  </cols>
  <sheetData>
    <row r="1" s="47" customFormat="1" ht="14.25">
      <c r="B1" s="48"/>
    </row>
    <row r="2" spans="2:5" s="47" customFormat="1" ht="14.25">
      <c r="B2" s="140"/>
      <c r="C2" s="140"/>
      <c r="D2" s="140"/>
      <c r="E2" s="140"/>
    </row>
    <row r="3" spans="2:5" ht="38.25" customHeight="1">
      <c r="B3" s="137" t="s">
        <v>101</v>
      </c>
      <c r="C3" s="137"/>
      <c r="D3" s="137"/>
      <c r="E3" s="137"/>
    </row>
    <row r="4" spans="2:5" ht="25.5" customHeight="1">
      <c r="B4" s="137" t="s">
        <v>5</v>
      </c>
      <c r="C4" s="137"/>
      <c r="D4" s="137"/>
      <c r="E4" s="137"/>
    </row>
    <row r="5" ht="25.5" customHeight="1" thickBot="1"/>
    <row r="6" spans="2:5" ht="24.75">
      <c r="B6" s="151" t="s">
        <v>4</v>
      </c>
      <c r="C6" s="152"/>
      <c r="D6" s="72" t="s">
        <v>3</v>
      </c>
      <c r="E6" s="73" t="s">
        <v>2</v>
      </c>
    </row>
    <row r="7" spans="2:5" ht="33.75" customHeight="1">
      <c r="B7" s="145" t="s">
        <v>96</v>
      </c>
      <c r="C7" s="146"/>
      <c r="D7" s="15">
        <v>50</v>
      </c>
      <c r="E7" s="74"/>
    </row>
    <row r="8" spans="2:5" ht="14.25">
      <c r="B8" s="147" t="s">
        <v>102</v>
      </c>
      <c r="C8" s="148"/>
      <c r="D8" s="67" t="s">
        <v>107</v>
      </c>
      <c r="E8" s="74"/>
    </row>
    <row r="9" spans="2:5" ht="14.25">
      <c r="B9" s="147" t="s">
        <v>103</v>
      </c>
      <c r="C9" s="148"/>
      <c r="D9" s="67" t="s">
        <v>106</v>
      </c>
      <c r="E9" s="74"/>
    </row>
    <row r="10" spans="2:5" ht="14.25">
      <c r="B10" s="147" t="s">
        <v>104</v>
      </c>
      <c r="C10" s="148"/>
      <c r="D10" s="67" t="s">
        <v>99</v>
      </c>
      <c r="E10" s="75"/>
    </row>
    <row r="11" spans="2:5" ht="14.25">
      <c r="B11" s="147" t="s">
        <v>105</v>
      </c>
      <c r="C11" s="148"/>
      <c r="D11" s="67" t="s">
        <v>98</v>
      </c>
      <c r="E11" s="75"/>
    </row>
    <row r="12" spans="2:5" ht="159.75" customHeight="1">
      <c r="B12" s="155" t="s">
        <v>165</v>
      </c>
      <c r="C12" s="156"/>
      <c r="D12" s="133">
        <v>25</v>
      </c>
      <c r="E12" s="75"/>
    </row>
    <row r="13" spans="2:5" ht="75" customHeight="1">
      <c r="B13" s="149" t="s">
        <v>131</v>
      </c>
      <c r="C13" s="150"/>
      <c r="D13" s="16">
        <v>25</v>
      </c>
      <c r="E13" s="107"/>
    </row>
    <row r="14" spans="2:5" ht="87.75" customHeight="1">
      <c r="B14" s="149" t="s">
        <v>132</v>
      </c>
      <c r="C14" s="150"/>
      <c r="D14" s="16">
        <v>50</v>
      </c>
      <c r="E14" s="107"/>
    </row>
    <row r="15" spans="2:5" ht="112.5" customHeight="1" thickBot="1">
      <c r="B15" s="153" t="s">
        <v>124</v>
      </c>
      <c r="C15" s="154"/>
      <c r="D15" s="76">
        <v>50</v>
      </c>
      <c r="E15" s="108"/>
    </row>
    <row r="16" spans="2:5" ht="15" thickBot="1">
      <c r="B16" s="47"/>
      <c r="C16" s="79" t="s">
        <v>27</v>
      </c>
      <c r="D16" s="172">
        <f>D7+D12+D13+D14+D15</f>
        <v>200</v>
      </c>
      <c r="E16" s="109"/>
    </row>
    <row r="17" spans="2:5" ht="14.25">
      <c r="B17" s="47"/>
      <c r="C17" s="47"/>
      <c r="D17" s="47"/>
      <c r="E17" s="47"/>
    </row>
    <row r="18" spans="2:5" ht="14.25">
      <c r="B18" s="47"/>
      <c r="C18" s="47"/>
      <c r="D18" s="47"/>
      <c r="E18" s="47"/>
    </row>
    <row r="19" spans="2:5" ht="14.25">
      <c r="B19" s="138" t="s">
        <v>53</v>
      </c>
      <c r="C19" s="138"/>
      <c r="D19" s="47"/>
      <c r="E19" s="47"/>
    </row>
    <row r="20" spans="2:5" ht="14.25">
      <c r="B20"/>
      <c r="C20"/>
      <c r="D20" s="47"/>
      <c r="E20" s="47"/>
    </row>
    <row r="21" spans="2:5" ht="14.25">
      <c r="B21" s="31" t="s">
        <v>7</v>
      </c>
      <c r="C21" s="31" t="s">
        <v>156</v>
      </c>
      <c r="D21" s="47"/>
      <c r="E21" s="47"/>
    </row>
    <row r="22" spans="2:5" ht="14.25">
      <c r="B22" s="32" t="s">
        <v>57</v>
      </c>
      <c r="C22" s="33">
        <v>125</v>
      </c>
      <c r="D22" s="47"/>
      <c r="E22" s="47"/>
    </row>
    <row r="23" spans="2:5" ht="14.25">
      <c r="B23" s="32" t="s">
        <v>59</v>
      </c>
      <c r="C23" s="33">
        <v>125</v>
      </c>
      <c r="D23" s="47"/>
      <c r="E23" s="47"/>
    </row>
    <row r="24" spans="2:5" ht="14.25">
      <c r="B24" s="31" t="s">
        <v>15</v>
      </c>
      <c r="C24" s="34">
        <v>250</v>
      </c>
      <c r="D24" s="47"/>
      <c r="E24" s="47"/>
    </row>
    <row r="25" spans="2:5" ht="14.25">
      <c r="B25"/>
      <c r="C25"/>
      <c r="D25" s="47"/>
      <c r="E25" s="47"/>
    </row>
    <row r="26" spans="2:5" ht="14.25">
      <c r="B26" s="31" t="s">
        <v>58</v>
      </c>
      <c r="C26" s="31"/>
      <c r="D26" s="47"/>
      <c r="E26" s="47"/>
    </row>
    <row r="27" spans="2:5" ht="14.25">
      <c r="B27" s="144" t="s">
        <v>62</v>
      </c>
      <c r="C27" s="144"/>
      <c r="D27" s="47"/>
      <c r="E27" s="47"/>
    </row>
    <row r="28" spans="2:5" ht="14.25">
      <c r="B28" s="35" t="s">
        <v>54</v>
      </c>
      <c r="C28" s="35" t="s">
        <v>55</v>
      </c>
      <c r="D28" s="47"/>
      <c r="E28" s="47"/>
    </row>
    <row r="29" spans="2:5" ht="14.25">
      <c r="B29" s="36" t="s">
        <v>0</v>
      </c>
      <c r="C29" s="36">
        <v>50</v>
      </c>
      <c r="D29" s="47"/>
      <c r="E29" s="47"/>
    </row>
    <row r="30" spans="2:5" ht="14.25">
      <c r="B30" s="36" t="s">
        <v>60</v>
      </c>
      <c r="C30" s="36">
        <v>40</v>
      </c>
      <c r="D30" s="47"/>
      <c r="E30" s="47"/>
    </row>
    <row r="31" spans="2:5" ht="14.25">
      <c r="B31" s="36" t="s">
        <v>61</v>
      </c>
      <c r="C31" s="36">
        <v>30</v>
      </c>
      <c r="D31" s="46"/>
      <c r="E31" s="47"/>
    </row>
    <row r="32" spans="2:5" ht="14.25">
      <c r="B32" s="36" t="s">
        <v>18</v>
      </c>
      <c r="C32" s="36" t="s">
        <v>64</v>
      </c>
      <c r="D32" s="47"/>
      <c r="E32" s="47"/>
    </row>
    <row r="33" spans="2:5" ht="14.25">
      <c r="B33" s="37" t="s">
        <v>63</v>
      </c>
      <c r="C33" s="37"/>
      <c r="D33" s="47"/>
      <c r="E33" s="47"/>
    </row>
    <row r="34" spans="2:5" ht="14.25">
      <c r="B34" s="35" t="s">
        <v>54</v>
      </c>
      <c r="C34" s="35" t="s">
        <v>52</v>
      </c>
      <c r="D34" s="47"/>
      <c r="E34" s="47"/>
    </row>
    <row r="35" spans="2:5" ht="14.25">
      <c r="B35" s="36" t="s">
        <v>0</v>
      </c>
      <c r="C35" s="38">
        <v>75</v>
      </c>
      <c r="D35" s="47"/>
      <c r="E35" s="47"/>
    </row>
    <row r="36" spans="2:5" ht="14.25">
      <c r="B36" s="36" t="s">
        <v>56</v>
      </c>
      <c r="C36" s="38">
        <v>50</v>
      </c>
      <c r="D36" s="46"/>
      <c r="E36" s="47"/>
    </row>
    <row r="37" spans="2:5" ht="14.25">
      <c r="B37" s="36" t="s">
        <v>65</v>
      </c>
      <c r="C37" s="38" t="s">
        <v>64</v>
      </c>
      <c r="D37" s="47"/>
      <c r="E37" s="47"/>
    </row>
    <row r="38" spans="2:5" ht="14.25">
      <c r="B38" s="30"/>
      <c r="C38" s="29"/>
      <c r="D38" s="47"/>
      <c r="E38" s="47"/>
    </row>
    <row r="39" spans="2:5" ht="14.25">
      <c r="B39" s="31" t="s">
        <v>59</v>
      </c>
      <c r="C39" s="31"/>
      <c r="D39" s="47"/>
      <c r="E39" s="47"/>
    </row>
    <row r="40" spans="2:5" ht="14.25">
      <c r="B40" s="144" t="s">
        <v>62</v>
      </c>
      <c r="C40" s="144"/>
      <c r="D40" s="47"/>
      <c r="E40" s="47"/>
    </row>
    <row r="41" spans="2:5" ht="14.25">
      <c r="B41" s="35" t="s">
        <v>54</v>
      </c>
      <c r="C41" s="35" t="s">
        <v>55</v>
      </c>
      <c r="D41" s="47"/>
      <c r="E41" s="47"/>
    </row>
    <row r="42" spans="2:5" ht="14.25">
      <c r="B42" s="36" t="s">
        <v>0</v>
      </c>
      <c r="C42" s="36">
        <v>50</v>
      </c>
      <c r="D42" s="47"/>
      <c r="E42" s="47"/>
    </row>
    <row r="43" spans="2:5" ht="14.25">
      <c r="B43" s="36" t="s">
        <v>60</v>
      </c>
      <c r="C43" s="36">
        <v>40</v>
      </c>
      <c r="D43" s="47"/>
      <c r="E43" s="47"/>
    </row>
    <row r="44" spans="2:5" ht="14.25">
      <c r="B44" s="36" t="s">
        <v>61</v>
      </c>
      <c r="C44" s="36">
        <v>30</v>
      </c>
      <c r="D44" s="46"/>
      <c r="E44" s="47"/>
    </row>
    <row r="45" spans="2:5" ht="14.25">
      <c r="B45" s="36" t="s">
        <v>18</v>
      </c>
      <c r="C45" s="36" t="s">
        <v>64</v>
      </c>
      <c r="D45" s="47"/>
      <c r="E45" s="47"/>
    </row>
    <row r="46" spans="2:5" ht="14.25">
      <c r="B46" s="143" t="s">
        <v>63</v>
      </c>
      <c r="C46" s="143"/>
      <c r="D46" s="47"/>
      <c r="E46" s="47"/>
    </row>
    <row r="47" spans="2:5" ht="14.25">
      <c r="B47" s="35" t="s">
        <v>54</v>
      </c>
      <c r="C47" s="35" t="s">
        <v>52</v>
      </c>
      <c r="D47" s="47"/>
      <c r="E47" s="47"/>
    </row>
    <row r="48" spans="2:5" ht="14.25">
      <c r="B48" s="36" t="s">
        <v>0</v>
      </c>
      <c r="C48" s="38">
        <v>75</v>
      </c>
      <c r="D48" s="47"/>
      <c r="E48" s="47"/>
    </row>
    <row r="49" spans="2:5" ht="14.25">
      <c r="B49" s="36" t="s">
        <v>56</v>
      </c>
      <c r="C49" s="38">
        <v>50</v>
      </c>
      <c r="D49" s="46"/>
      <c r="E49" s="47"/>
    </row>
    <row r="50" spans="2:5" ht="14.25">
      <c r="B50" s="36" t="s">
        <v>65</v>
      </c>
      <c r="C50" s="38" t="s">
        <v>64</v>
      </c>
      <c r="D50" s="47"/>
      <c r="E50" s="47"/>
    </row>
  </sheetData>
  <sheetProtection/>
  <mergeCells count="17">
    <mergeCell ref="B2:E2"/>
    <mergeCell ref="B3:E3"/>
    <mergeCell ref="B4:E4"/>
    <mergeCell ref="B6:C6"/>
    <mergeCell ref="B27:C27"/>
    <mergeCell ref="B15:C15"/>
    <mergeCell ref="B12:C12"/>
    <mergeCell ref="B46:C46"/>
    <mergeCell ref="B40:C40"/>
    <mergeCell ref="B19:C19"/>
    <mergeCell ref="B7:C7"/>
    <mergeCell ref="B8:C8"/>
    <mergeCell ref="B9:C9"/>
    <mergeCell ref="B10:C10"/>
    <mergeCell ref="B11:C11"/>
    <mergeCell ref="B13:C13"/>
    <mergeCell ref="B14:C14"/>
  </mergeCells>
  <printOptions/>
  <pageMargins left="0.7" right="0.7" top="0.75" bottom="0.75" header="0.3" footer="0.3"/>
  <pageSetup horizontalDpi="600" verticalDpi="600" orientation="portrait" scale="46" r:id="rId1"/>
</worksheet>
</file>

<file path=xl/worksheets/sheet4.xml><?xml version="1.0" encoding="utf-8"?>
<worksheet xmlns="http://schemas.openxmlformats.org/spreadsheetml/2006/main" xmlns:r="http://schemas.openxmlformats.org/officeDocument/2006/relationships">
  <sheetPr>
    <tabColor theme="6" tint="0.7999799847602844"/>
  </sheetPr>
  <dimension ref="B2:D9"/>
  <sheetViews>
    <sheetView zoomScalePageLayoutView="0" workbookViewId="0" topLeftCell="A7">
      <selection activeCell="B13" sqref="B13"/>
    </sheetView>
  </sheetViews>
  <sheetFormatPr defaultColWidth="11.421875" defaultRowHeight="15"/>
  <cols>
    <col min="1" max="1" width="11.421875" style="42" customWidth="1"/>
    <col min="2" max="2" width="76.57421875" style="0" customWidth="1"/>
    <col min="3" max="3" width="16.421875" style="0" customWidth="1"/>
    <col min="4" max="4" width="31.8515625" style="0" customWidth="1"/>
    <col min="5" max="44" width="11.421875" style="42" customWidth="1"/>
  </cols>
  <sheetData>
    <row r="1" s="42" customFormat="1" ht="14.25"/>
    <row r="2" spans="2:4" s="42" customFormat="1" ht="15" thickBot="1">
      <c r="B2" s="157"/>
      <c r="C2" s="157"/>
      <c r="D2" s="157"/>
    </row>
    <row r="3" spans="2:4" ht="15" thickBot="1">
      <c r="B3" s="158" t="s">
        <v>108</v>
      </c>
      <c r="C3" s="159"/>
      <c r="D3" s="160"/>
    </row>
    <row r="4" spans="2:4" ht="25.5" customHeight="1" thickBot="1">
      <c r="B4" s="158" t="s">
        <v>47</v>
      </c>
      <c r="C4" s="159"/>
      <c r="D4" s="160"/>
    </row>
    <row r="5" spans="2:4" ht="25.5" thickBot="1">
      <c r="B5" s="66" t="s">
        <v>4</v>
      </c>
      <c r="C5" s="25" t="s">
        <v>46</v>
      </c>
      <c r="D5" s="26" t="s">
        <v>2</v>
      </c>
    </row>
    <row r="6" spans="2:4" ht="72" customHeight="1" thickBot="1">
      <c r="B6" s="68" t="s">
        <v>130</v>
      </c>
      <c r="C6" s="71">
        <v>150</v>
      </c>
      <c r="D6" s="71"/>
    </row>
    <row r="7" spans="2:4" ht="75" thickBot="1">
      <c r="B7" s="68" t="s">
        <v>132</v>
      </c>
      <c r="C7" s="71">
        <v>150</v>
      </c>
      <c r="D7" s="71"/>
    </row>
    <row r="8" spans="2:4" ht="100.5" thickBot="1">
      <c r="B8" s="89" t="s">
        <v>123</v>
      </c>
      <c r="C8" s="90">
        <v>150</v>
      </c>
      <c r="D8" s="90"/>
    </row>
    <row r="9" spans="2:4" ht="25.5" customHeight="1" thickBot="1">
      <c r="B9" s="91" t="s">
        <v>27</v>
      </c>
      <c r="C9" s="92">
        <f>SUM(C6:C8)</f>
        <v>450</v>
      </c>
      <c r="D9" s="110"/>
    </row>
  </sheetData>
  <sheetProtection/>
  <mergeCells count="3">
    <mergeCell ref="B2:D2"/>
    <mergeCell ref="B3:D3"/>
    <mergeCell ref="B4:D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7999799847602844"/>
  </sheetPr>
  <dimension ref="B1:D15"/>
  <sheetViews>
    <sheetView zoomScalePageLayoutView="0" workbookViewId="0" topLeftCell="A8">
      <selection activeCell="A15" sqref="A15:IV15"/>
    </sheetView>
  </sheetViews>
  <sheetFormatPr defaultColWidth="11.421875" defaultRowHeight="15"/>
  <cols>
    <col min="2" max="2" width="81.140625" style="0" customWidth="1"/>
    <col min="3" max="3" width="20.421875" style="0" customWidth="1"/>
    <col min="4" max="4" width="24.00390625" style="0" customWidth="1"/>
  </cols>
  <sheetData>
    <row r="1" spans="2:4" ht="14.25">
      <c r="B1" s="161"/>
      <c r="C1" s="161"/>
      <c r="D1" s="161"/>
    </row>
    <row r="2" spans="2:4" ht="18" customHeight="1">
      <c r="B2" s="162" t="s">
        <v>145</v>
      </c>
      <c r="C2" s="162"/>
      <c r="D2" s="162"/>
    </row>
    <row r="3" spans="2:4" ht="36" customHeight="1">
      <c r="B3" s="162" t="s">
        <v>5</v>
      </c>
      <c r="C3" s="162"/>
      <c r="D3" s="162"/>
    </row>
    <row r="4" spans="2:4" ht="53.25" customHeight="1" thickBot="1">
      <c r="B4" s="81" t="s">
        <v>4</v>
      </c>
      <c r="C4" s="82" t="s">
        <v>46</v>
      </c>
      <c r="D4" s="82" t="s">
        <v>2</v>
      </c>
    </row>
    <row r="5" spans="2:4" ht="36.75" customHeight="1">
      <c r="B5" s="83" t="s">
        <v>109</v>
      </c>
      <c r="C5" s="84">
        <v>150</v>
      </c>
      <c r="D5" s="85"/>
    </row>
    <row r="6" spans="2:4" ht="14.25">
      <c r="B6" s="121" t="s">
        <v>110</v>
      </c>
      <c r="C6" s="97">
        <v>50</v>
      </c>
      <c r="D6" s="86"/>
    </row>
    <row r="7" spans="2:4" ht="14.25">
      <c r="B7" s="121" t="s">
        <v>111</v>
      </c>
      <c r="C7" s="97">
        <v>100</v>
      </c>
      <c r="D7" s="86"/>
    </row>
    <row r="8" spans="2:4" ht="14.25">
      <c r="B8" s="121" t="s">
        <v>112</v>
      </c>
      <c r="C8" s="97">
        <v>150</v>
      </c>
      <c r="D8" s="86"/>
    </row>
    <row r="9" spans="2:4" ht="37.5">
      <c r="B9" s="77" t="s">
        <v>113</v>
      </c>
      <c r="C9" s="20">
        <v>150</v>
      </c>
      <c r="D9" s="86"/>
    </row>
    <row r="10" spans="2:4" ht="14.25">
      <c r="B10" s="122">
        <v>10000</v>
      </c>
      <c r="C10" s="97">
        <v>50</v>
      </c>
      <c r="D10" s="86"/>
    </row>
    <row r="11" spans="2:4" ht="14.25">
      <c r="B11" s="122">
        <v>15000</v>
      </c>
      <c r="C11" s="97">
        <v>100</v>
      </c>
      <c r="D11" s="86"/>
    </row>
    <row r="12" spans="2:4" ht="14.25">
      <c r="B12" s="122">
        <v>20000</v>
      </c>
      <c r="C12" s="97">
        <v>150</v>
      </c>
      <c r="D12" s="86"/>
    </row>
    <row r="13" spans="2:4" ht="112.5" customHeight="1" thickBot="1">
      <c r="B13" s="78" t="s">
        <v>123</v>
      </c>
      <c r="C13" s="87">
        <v>75</v>
      </c>
      <c r="D13" s="88"/>
    </row>
    <row r="14" spans="2:4" ht="112.5" customHeight="1" thickBot="1">
      <c r="B14" s="129" t="s">
        <v>164</v>
      </c>
      <c r="C14" s="130">
        <v>75</v>
      </c>
      <c r="D14" s="131"/>
    </row>
    <row r="15" spans="2:4" ht="15" thickBot="1">
      <c r="B15" s="111" t="s">
        <v>27</v>
      </c>
      <c r="C15" s="92">
        <f>C5+C9+C13+C14</f>
        <v>450</v>
      </c>
      <c r="D15" s="110"/>
    </row>
  </sheetData>
  <sheetProtection/>
  <mergeCells count="3">
    <mergeCell ref="B1:D1"/>
    <mergeCell ref="B2:D2"/>
    <mergeCell ref="B3:D3"/>
  </mergeCells>
  <printOptions/>
  <pageMargins left="0.7" right="0.7" top="0.75" bottom="0.75" header="0.3" footer="0.3"/>
  <pageSetup horizontalDpi="600" verticalDpi="600" orientation="portrait" scale="55" r:id="rId1"/>
</worksheet>
</file>

<file path=xl/worksheets/sheet6.xml><?xml version="1.0" encoding="utf-8"?>
<worksheet xmlns="http://schemas.openxmlformats.org/spreadsheetml/2006/main" xmlns:r="http://schemas.openxmlformats.org/officeDocument/2006/relationships">
  <sheetPr>
    <tabColor theme="6" tint="0.7999799847602844"/>
  </sheetPr>
  <dimension ref="B1:D15"/>
  <sheetViews>
    <sheetView zoomScalePageLayoutView="0" workbookViewId="0" topLeftCell="A4">
      <selection activeCell="B19" sqref="B19"/>
    </sheetView>
  </sheetViews>
  <sheetFormatPr defaultColWidth="11.421875" defaultRowHeight="15"/>
  <cols>
    <col min="2" max="2" width="90.421875" style="0" customWidth="1"/>
    <col min="3" max="3" width="20.421875" style="0" customWidth="1"/>
    <col min="4" max="4" width="24.00390625" style="0" customWidth="1"/>
  </cols>
  <sheetData>
    <row r="1" spans="2:4" ht="14.25">
      <c r="B1" s="161"/>
      <c r="C1" s="161"/>
      <c r="D1" s="161"/>
    </row>
    <row r="2" spans="2:4" ht="18" customHeight="1">
      <c r="B2" s="162" t="s">
        <v>114</v>
      </c>
      <c r="C2" s="162"/>
      <c r="D2" s="162"/>
    </row>
    <row r="3" spans="2:4" ht="36" customHeight="1">
      <c r="B3" s="162" t="s">
        <v>5</v>
      </c>
      <c r="C3" s="162"/>
      <c r="D3" s="162"/>
    </row>
    <row r="4" spans="2:4" ht="40.5" customHeight="1" thickBot="1">
      <c r="B4" s="81" t="s">
        <v>4</v>
      </c>
      <c r="C4" s="82" t="s">
        <v>46</v>
      </c>
      <c r="D4" s="82" t="s">
        <v>2</v>
      </c>
    </row>
    <row r="5" spans="2:4" ht="24.75">
      <c r="B5" s="93" t="s">
        <v>118</v>
      </c>
      <c r="C5" s="84">
        <v>150</v>
      </c>
      <c r="D5" s="85"/>
    </row>
    <row r="6" spans="2:4" ht="14.25">
      <c r="B6" s="95" t="s">
        <v>115</v>
      </c>
      <c r="C6" s="97">
        <v>50</v>
      </c>
      <c r="D6" s="86"/>
    </row>
    <row r="7" spans="2:4" ht="14.25">
      <c r="B7" s="95" t="s">
        <v>116</v>
      </c>
      <c r="C7" s="97">
        <v>100</v>
      </c>
      <c r="D7" s="86"/>
    </row>
    <row r="8" spans="2:4" ht="14.25">
      <c r="B8" s="95" t="s">
        <v>117</v>
      </c>
      <c r="C8" s="97">
        <v>150</v>
      </c>
      <c r="D8" s="86"/>
    </row>
    <row r="9" spans="2:4" ht="42" customHeight="1">
      <c r="B9" s="94" t="s">
        <v>119</v>
      </c>
      <c r="C9" s="20">
        <v>150</v>
      </c>
      <c r="D9" s="86"/>
    </row>
    <row r="10" spans="2:4" ht="14.25">
      <c r="B10" s="95" t="s">
        <v>120</v>
      </c>
      <c r="C10" s="97">
        <v>50</v>
      </c>
      <c r="D10" s="86"/>
    </row>
    <row r="11" spans="2:4" ht="14.25">
      <c r="B11" s="95" t="s">
        <v>115</v>
      </c>
      <c r="C11" s="97">
        <v>100</v>
      </c>
      <c r="D11" s="86"/>
    </row>
    <row r="12" spans="2:4" ht="14.25">
      <c r="B12" s="95" t="s">
        <v>116</v>
      </c>
      <c r="C12" s="97">
        <v>150</v>
      </c>
      <c r="D12" s="86"/>
    </row>
    <row r="13" spans="2:4" ht="42" customHeight="1">
      <c r="B13" s="94" t="s">
        <v>121</v>
      </c>
      <c r="C13" s="20">
        <v>50</v>
      </c>
      <c r="D13" s="86"/>
    </row>
    <row r="14" spans="2:4" ht="108.75" customHeight="1">
      <c r="B14" s="77" t="s">
        <v>122</v>
      </c>
      <c r="C14" s="20">
        <v>100</v>
      </c>
      <c r="D14" s="86"/>
    </row>
    <row r="15" spans="2:4" ht="15" thickBot="1">
      <c r="B15" s="98" t="s">
        <v>27</v>
      </c>
      <c r="C15" s="96">
        <f>C5+C9+C13+C14</f>
        <v>450</v>
      </c>
      <c r="D15" s="99"/>
    </row>
  </sheetData>
  <sheetProtection/>
  <mergeCells count="3">
    <mergeCell ref="B1:D1"/>
    <mergeCell ref="B2:D2"/>
    <mergeCell ref="B3:D3"/>
  </mergeCells>
  <printOptions/>
  <pageMargins left="0.7" right="0.7" top="0.75" bottom="0.75" header="0.3" footer="0.3"/>
  <pageSetup horizontalDpi="600" verticalDpi="600" orientation="portrait" scale="55" r:id="rId1"/>
</worksheet>
</file>

<file path=xl/worksheets/sheet7.xml><?xml version="1.0" encoding="utf-8"?>
<worksheet xmlns="http://schemas.openxmlformats.org/spreadsheetml/2006/main" xmlns:r="http://schemas.openxmlformats.org/officeDocument/2006/relationships">
  <sheetPr>
    <tabColor theme="6" tint="0.7999799847602844"/>
  </sheetPr>
  <dimension ref="B1:D20"/>
  <sheetViews>
    <sheetView zoomScalePageLayoutView="0" workbookViewId="0" topLeftCell="A4">
      <selection activeCell="D9" sqref="D9"/>
    </sheetView>
  </sheetViews>
  <sheetFormatPr defaultColWidth="11.421875" defaultRowHeight="15"/>
  <cols>
    <col min="2" max="2" width="68.57421875" style="0" customWidth="1"/>
    <col min="3" max="3" width="20.421875" style="0" customWidth="1"/>
    <col min="4" max="4" width="24.00390625" style="0" customWidth="1"/>
  </cols>
  <sheetData>
    <row r="1" spans="2:4" ht="14.25">
      <c r="B1" s="161"/>
      <c r="C1" s="161"/>
      <c r="D1" s="161"/>
    </row>
    <row r="2" spans="2:4" ht="18" customHeight="1">
      <c r="B2" s="162" t="s">
        <v>125</v>
      </c>
      <c r="C2" s="162"/>
      <c r="D2" s="162"/>
    </row>
    <row r="3" spans="2:4" ht="36" customHeight="1">
      <c r="B3" s="162" t="s">
        <v>5</v>
      </c>
      <c r="C3" s="162"/>
      <c r="D3" s="162"/>
    </row>
    <row r="4" spans="2:4" s="102" customFormat="1" ht="53.25" customHeight="1" thickBot="1">
      <c r="B4" s="81" t="s">
        <v>4</v>
      </c>
      <c r="C4" s="82" t="s">
        <v>46</v>
      </c>
      <c r="D4" s="82" t="s">
        <v>2</v>
      </c>
    </row>
    <row r="5" spans="2:4" s="102" customFormat="1" ht="24.75">
      <c r="B5" s="93" t="s">
        <v>126</v>
      </c>
      <c r="C5" s="84">
        <v>100</v>
      </c>
      <c r="D5" s="85"/>
    </row>
    <row r="6" spans="2:4" s="102" customFormat="1" ht="13.5">
      <c r="B6" s="95" t="s">
        <v>127</v>
      </c>
      <c r="C6" s="97">
        <v>50</v>
      </c>
      <c r="D6" s="86"/>
    </row>
    <row r="7" spans="2:4" s="102" customFormat="1" ht="13.5">
      <c r="B7" s="95" t="s">
        <v>128</v>
      </c>
      <c r="C7" s="97">
        <v>75</v>
      </c>
      <c r="D7" s="86"/>
    </row>
    <row r="8" spans="2:4" s="102" customFormat="1" ht="13.5">
      <c r="B8" s="95" t="s">
        <v>129</v>
      </c>
      <c r="C8" s="97">
        <v>100</v>
      </c>
      <c r="D8" s="86"/>
    </row>
    <row r="9" spans="2:4" s="102" customFormat="1" ht="117" customHeight="1">
      <c r="B9" s="80" t="s">
        <v>133</v>
      </c>
      <c r="C9" s="126">
        <v>100</v>
      </c>
      <c r="D9" s="86"/>
    </row>
    <row r="10" spans="2:4" s="102" customFormat="1" ht="14.25" thickBot="1">
      <c r="B10" s="103" t="s">
        <v>27</v>
      </c>
      <c r="C10" s="104">
        <v>200</v>
      </c>
      <c r="D10" s="105"/>
    </row>
    <row r="12" spans="2:3" ht="14.25">
      <c r="B12" s="138" t="s">
        <v>154</v>
      </c>
      <c r="C12" s="138"/>
    </row>
    <row r="14" spans="2:3" ht="14.25">
      <c r="B14" s="31" t="s">
        <v>7</v>
      </c>
      <c r="C14" s="125" t="s">
        <v>3</v>
      </c>
    </row>
    <row r="15" spans="2:3" ht="14.25">
      <c r="B15" s="95" t="s">
        <v>155</v>
      </c>
      <c r="C15" s="20">
        <v>250</v>
      </c>
    </row>
    <row r="16" spans="2:3" ht="14.25">
      <c r="B16" s="95" t="s">
        <v>157</v>
      </c>
      <c r="C16" s="20">
        <v>200</v>
      </c>
    </row>
    <row r="17" spans="2:3" ht="14.25">
      <c r="B17" s="95" t="s">
        <v>158</v>
      </c>
      <c r="C17" s="20">
        <v>150</v>
      </c>
    </row>
    <row r="18" spans="2:3" ht="14.25">
      <c r="B18" s="95" t="s">
        <v>159</v>
      </c>
      <c r="C18" s="20">
        <v>100</v>
      </c>
    </row>
    <row r="19" spans="2:3" ht="14.25">
      <c r="B19" s="134" t="s">
        <v>160</v>
      </c>
      <c r="C19" s="135"/>
    </row>
    <row r="20" spans="2:3" ht="14.25">
      <c r="B20" s="31" t="s">
        <v>15</v>
      </c>
      <c r="C20" s="125"/>
    </row>
  </sheetData>
  <sheetProtection/>
  <mergeCells count="5">
    <mergeCell ref="B1:D1"/>
    <mergeCell ref="B2:D2"/>
    <mergeCell ref="B3:D3"/>
    <mergeCell ref="B12:C12"/>
    <mergeCell ref="B19:C19"/>
  </mergeCells>
  <printOptions/>
  <pageMargins left="0.7" right="0.7" top="0.75" bottom="0.75" header="0.3" footer="0.3"/>
  <pageSetup horizontalDpi="600" verticalDpi="600" orientation="portrait" scale="55" r:id="rId1"/>
</worksheet>
</file>

<file path=xl/worksheets/sheet8.xml><?xml version="1.0" encoding="utf-8"?>
<worksheet xmlns="http://schemas.openxmlformats.org/spreadsheetml/2006/main" xmlns:r="http://schemas.openxmlformats.org/officeDocument/2006/relationships">
  <sheetPr>
    <tabColor theme="6" tint="0.7999799847602844"/>
  </sheetPr>
  <dimension ref="B1:D14"/>
  <sheetViews>
    <sheetView zoomScalePageLayoutView="0" workbookViewId="0" topLeftCell="A7">
      <selection activeCell="C11" sqref="C11"/>
    </sheetView>
  </sheetViews>
  <sheetFormatPr defaultColWidth="11.421875" defaultRowHeight="15"/>
  <cols>
    <col min="2" max="2" width="68.57421875" style="0" customWidth="1"/>
    <col min="3" max="3" width="20.421875" style="0" customWidth="1"/>
    <col min="4" max="4" width="24.00390625" style="0" customWidth="1"/>
  </cols>
  <sheetData>
    <row r="1" spans="2:4" ht="14.25">
      <c r="B1" s="161"/>
      <c r="C1" s="161"/>
      <c r="D1" s="161"/>
    </row>
    <row r="2" spans="2:4" ht="18" customHeight="1">
      <c r="B2" s="162" t="s">
        <v>125</v>
      </c>
      <c r="C2" s="162"/>
      <c r="D2" s="162"/>
    </row>
    <row r="3" spans="2:4" ht="36" customHeight="1">
      <c r="B3" s="162" t="s">
        <v>5</v>
      </c>
      <c r="C3" s="162"/>
      <c r="D3" s="162"/>
    </row>
    <row r="4" spans="2:4" s="102" customFormat="1" ht="53.25" customHeight="1" thickBot="1">
      <c r="B4" s="81" t="s">
        <v>4</v>
      </c>
      <c r="C4" s="82" t="s">
        <v>46</v>
      </c>
      <c r="D4" s="82" t="s">
        <v>2</v>
      </c>
    </row>
    <row r="5" spans="2:4" s="102" customFormat="1" ht="24.75">
      <c r="B5" s="113" t="s">
        <v>146</v>
      </c>
      <c r="C5" s="84">
        <v>30</v>
      </c>
      <c r="D5" s="85"/>
    </row>
    <row r="6" spans="2:4" s="102" customFormat="1" ht="24.75">
      <c r="B6" s="95" t="s">
        <v>147</v>
      </c>
      <c r="C6" s="20">
        <v>30</v>
      </c>
      <c r="D6" s="86"/>
    </row>
    <row r="7" spans="2:4" s="102" customFormat="1" ht="24.75">
      <c r="B7" s="95" t="s">
        <v>148</v>
      </c>
      <c r="C7" s="20">
        <v>30</v>
      </c>
      <c r="D7" s="86"/>
    </row>
    <row r="8" spans="2:4" s="102" customFormat="1" ht="24.75">
      <c r="B8" s="95" t="s">
        <v>149</v>
      </c>
      <c r="C8" s="20">
        <v>30</v>
      </c>
      <c r="D8" s="86"/>
    </row>
    <row r="9" spans="2:4" s="102" customFormat="1" ht="24.75">
      <c r="B9" s="95" t="s">
        <v>150</v>
      </c>
      <c r="C9" s="20">
        <v>30</v>
      </c>
      <c r="D9" s="86"/>
    </row>
    <row r="10" spans="2:4" s="102" customFormat="1" ht="24.75">
      <c r="B10" s="95" t="s">
        <v>151</v>
      </c>
      <c r="C10" s="20">
        <v>30</v>
      </c>
      <c r="D10" s="86"/>
    </row>
    <row r="11" spans="2:4" s="102" customFormat="1" ht="187.5">
      <c r="B11" s="95" t="s">
        <v>134</v>
      </c>
      <c r="C11" s="20">
        <v>80</v>
      </c>
      <c r="D11" s="86"/>
    </row>
    <row r="12" spans="2:4" s="102" customFormat="1" ht="62.25">
      <c r="B12" s="101" t="s">
        <v>135</v>
      </c>
      <c r="C12" s="112">
        <v>90</v>
      </c>
      <c r="D12" s="86"/>
    </row>
    <row r="13" spans="2:4" s="102" customFormat="1" ht="213" customHeight="1" thickBot="1">
      <c r="B13" s="100" t="s">
        <v>136</v>
      </c>
      <c r="C13" s="120">
        <v>100</v>
      </c>
      <c r="D13" s="88"/>
    </row>
    <row r="14" spans="2:4" s="102" customFormat="1" ht="14.25" thickBot="1">
      <c r="B14" s="117" t="s">
        <v>27</v>
      </c>
      <c r="C14" s="118">
        <f>SUM(C5:C13)</f>
        <v>450</v>
      </c>
      <c r="D14" s="119"/>
    </row>
  </sheetData>
  <sheetProtection/>
  <mergeCells count="3">
    <mergeCell ref="B1:D1"/>
    <mergeCell ref="B2:D2"/>
    <mergeCell ref="B3:D3"/>
  </mergeCells>
  <printOptions/>
  <pageMargins left="0.7" right="0.7" top="0.75" bottom="0.75" header="0.3" footer="0.3"/>
  <pageSetup horizontalDpi="600" verticalDpi="600" orientation="portrait" scale="55" r:id="rId1"/>
</worksheet>
</file>

<file path=xl/worksheets/sheet9.xml><?xml version="1.0" encoding="utf-8"?>
<worksheet xmlns="http://schemas.openxmlformats.org/spreadsheetml/2006/main" xmlns:r="http://schemas.openxmlformats.org/officeDocument/2006/relationships">
  <sheetPr>
    <tabColor theme="6" tint="0.7999799847602844"/>
  </sheetPr>
  <dimension ref="B1:D7"/>
  <sheetViews>
    <sheetView zoomScalePageLayoutView="0" workbookViewId="0" topLeftCell="A1">
      <selection activeCell="B5" sqref="B5"/>
    </sheetView>
  </sheetViews>
  <sheetFormatPr defaultColWidth="11.421875" defaultRowHeight="15"/>
  <cols>
    <col min="2" max="2" width="65.421875" style="0" customWidth="1"/>
    <col min="3" max="3" width="20.421875" style="0" customWidth="1"/>
    <col min="4" max="4" width="24.00390625" style="0" customWidth="1"/>
  </cols>
  <sheetData>
    <row r="1" spans="2:4" ht="14.25">
      <c r="B1" s="161"/>
      <c r="C1" s="161"/>
      <c r="D1" s="161"/>
    </row>
    <row r="2" spans="2:4" ht="18" customHeight="1">
      <c r="B2" s="162" t="s">
        <v>137</v>
      </c>
      <c r="C2" s="162"/>
      <c r="D2" s="162"/>
    </row>
    <row r="3" spans="2:4" ht="36" customHeight="1">
      <c r="B3" s="162" t="s">
        <v>5</v>
      </c>
      <c r="C3" s="162"/>
      <c r="D3" s="162"/>
    </row>
    <row r="4" spans="2:4" ht="53.25" customHeight="1">
      <c r="B4" s="114" t="s">
        <v>4</v>
      </c>
      <c r="C4" s="82" t="s">
        <v>46</v>
      </c>
      <c r="D4" s="82" t="s">
        <v>2</v>
      </c>
    </row>
    <row r="5" spans="2:4" ht="111.75" customHeight="1">
      <c r="B5" s="115" t="s">
        <v>138</v>
      </c>
      <c r="C5" s="20">
        <v>350</v>
      </c>
      <c r="D5" s="20"/>
    </row>
    <row r="6" spans="2:4" ht="24.75">
      <c r="B6" s="115" t="s">
        <v>139</v>
      </c>
      <c r="C6" s="20">
        <v>400</v>
      </c>
      <c r="D6" s="20"/>
    </row>
    <row r="7" spans="2:4" ht="14.25">
      <c r="B7" s="49" t="s">
        <v>27</v>
      </c>
      <c r="C7" s="58">
        <f>SUM(C5:C6)</f>
        <v>750</v>
      </c>
      <c r="D7" s="58">
        <f>SUM(D5:D6)</f>
        <v>0</v>
      </c>
    </row>
  </sheetData>
  <sheetProtection/>
  <mergeCells count="3">
    <mergeCell ref="B1:D1"/>
    <mergeCell ref="B2:D2"/>
    <mergeCell ref="B3:D3"/>
  </mergeCells>
  <printOptions/>
  <pageMargins left="0.7" right="0.7" top="0.75" bottom="0.75" header="0.3" footer="0.3"/>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FELIPE CASTILLO BETANCOURT</dc:creator>
  <cp:keywords/>
  <dc:description/>
  <cp:lastModifiedBy>Oscar Cortes</cp:lastModifiedBy>
  <cp:lastPrinted>2019-07-07T18:21:53Z</cp:lastPrinted>
  <dcterms:created xsi:type="dcterms:W3CDTF">2015-02-04T19:55:13Z</dcterms:created>
  <dcterms:modified xsi:type="dcterms:W3CDTF">2019-07-29T21:44:36Z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9c700311-1b20-487f-9129-30717d50ca8e_Enabled">
    <vt:lpwstr>True</vt:lpwstr>
  </property>
  <property fmtid="{D5CDD505-2E9C-101B-9397-08002B2CF9AE}" pid="4" name="MSIP_Label_9c700311-1b20-487f-9129-30717d50ca8e_SiteId">
    <vt:lpwstr>76e3921f-489b-4b7e-9547-9ea297add9b5</vt:lpwstr>
  </property>
  <property fmtid="{D5CDD505-2E9C-101B-9397-08002B2CF9AE}" pid="5" name="MSIP_Label_9c700311-1b20-487f-9129-30717d50ca8e_Owner">
    <vt:lpwstr>oscar.cortes@willistowerswatson.com</vt:lpwstr>
  </property>
  <property fmtid="{D5CDD505-2E9C-101B-9397-08002B2CF9AE}" pid="6" name="MSIP_Label_9c700311-1b20-487f-9129-30717d50ca8e_SetDate">
    <vt:lpwstr>2019-07-05T01:51:53.9682050Z</vt:lpwstr>
  </property>
  <property fmtid="{D5CDD505-2E9C-101B-9397-08002B2CF9AE}" pid="7" name="MSIP_Label_9c700311-1b20-487f-9129-30717d50ca8e_Name">
    <vt:lpwstr>Confidential</vt:lpwstr>
  </property>
  <property fmtid="{D5CDD505-2E9C-101B-9397-08002B2CF9AE}" pid="8" name="MSIP_Label_9c700311-1b20-487f-9129-30717d50ca8e_Application">
    <vt:lpwstr>Microsoft Azure Information Protection</vt:lpwstr>
  </property>
  <property fmtid="{D5CDD505-2E9C-101B-9397-08002B2CF9AE}" pid="9" name="MSIP_Label_9c700311-1b20-487f-9129-30717d50ca8e_Extended_MSFT_Method">
    <vt:lpwstr>Automatic</vt:lpwstr>
  </property>
  <property fmtid="{D5CDD505-2E9C-101B-9397-08002B2CF9AE}" pid="10" name="MSIP_Label_d347b247-e90e-43a3-9d7b-004f14ae6873_Enabled">
    <vt:lpwstr>True</vt:lpwstr>
  </property>
  <property fmtid="{D5CDD505-2E9C-101B-9397-08002B2CF9AE}" pid="11" name="MSIP_Label_d347b247-e90e-43a3-9d7b-004f14ae6873_SiteId">
    <vt:lpwstr>76e3921f-489b-4b7e-9547-9ea297add9b5</vt:lpwstr>
  </property>
  <property fmtid="{D5CDD505-2E9C-101B-9397-08002B2CF9AE}" pid="12" name="MSIP_Label_d347b247-e90e-43a3-9d7b-004f14ae6873_Owner">
    <vt:lpwstr>oscar.cortes@willistowerswatson.com</vt:lpwstr>
  </property>
  <property fmtid="{D5CDD505-2E9C-101B-9397-08002B2CF9AE}" pid="13" name="MSIP_Label_d347b247-e90e-43a3-9d7b-004f14ae6873_SetDate">
    <vt:lpwstr>2019-07-05T01:51:53.9682050Z</vt:lpwstr>
  </property>
  <property fmtid="{D5CDD505-2E9C-101B-9397-08002B2CF9AE}" pid="14" name="MSIP_Label_d347b247-e90e-43a3-9d7b-004f14ae6873_Name">
    <vt:lpwstr>Anyone (No Protection)</vt:lpwstr>
  </property>
  <property fmtid="{D5CDD505-2E9C-101B-9397-08002B2CF9AE}" pid="15" name="MSIP_Label_d347b247-e90e-43a3-9d7b-004f14ae6873_Application">
    <vt:lpwstr>Microsoft Azure Information Protection</vt:lpwstr>
  </property>
  <property fmtid="{D5CDD505-2E9C-101B-9397-08002B2CF9AE}" pid="16" name="MSIP_Label_d347b247-e90e-43a3-9d7b-004f14ae6873_Parent">
    <vt:lpwstr>9c700311-1b20-487f-9129-30717d50ca8e</vt:lpwstr>
  </property>
  <property fmtid="{D5CDD505-2E9C-101B-9397-08002B2CF9AE}" pid="17" name="MSIP_Label_d347b247-e90e-43a3-9d7b-004f14ae6873_Extended_MSFT_Method">
    <vt:lpwstr>Automatic</vt:lpwstr>
  </property>
  <property fmtid="{D5CDD505-2E9C-101B-9397-08002B2CF9AE}" pid="18" name="Sensitivity">
    <vt:lpwstr>Confidential Anyone (No Protection)</vt:lpwstr>
  </property>
</Properties>
</file>