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20" windowHeight="7752" activeTab="5"/>
  </bookViews>
  <sheets>
    <sheet name="TRDM" sheetId="1" r:id="rId1"/>
    <sheet name="R.C.E." sheetId="2" r:id="rId2"/>
    <sheet name="MANEJO" sheetId="3" r:id="rId3"/>
    <sheet name="TR. VALORES" sheetId="4" r:id="rId4"/>
    <sheet name="AUTOS" sheetId="5" r:id="rId5"/>
    <sheet name="RC SERVIDORES" sheetId="6" r:id="rId6"/>
    <sheet name="CYBER" sheetId="7" r:id="rId7"/>
    <sheet name="G2 irf com" sheetId="8" state="hidden" r:id="rId8"/>
  </sheets>
  <externalReferences>
    <externalReference r:id="rId11"/>
    <externalReference r:id="rId12"/>
  </externalReferences>
  <definedNames>
    <definedName name="_1">#N/A</definedName>
    <definedName name="_2">#N/A</definedName>
    <definedName name="_3">#N/A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GoBack" localSheetId="4">'AUTOS'!#REF!</definedName>
    <definedName name="_GoBack" localSheetId="2">'MANEJO'!#REF!</definedName>
    <definedName name="_GoBack" localSheetId="1">'R.C.E.'!#REF!</definedName>
    <definedName name="_GoBack" localSheetId="5">'RC SERVIDORES'!#REF!</definedName>
    <definedName name="_GoBack" localSheetId="3">'TR. VALORES'!#REF!</definedName>
    <definedName name="_GoBack" localSheetId="0">'TRDM'!#REF!</definedName>
    <definedName name="A">#REF!</definedName>
    <definedName name="A_impresión_IM">#REF!</definedName>
    <definedName name="AA">#REF!</definedName>
    <definedName name="_xlnm.Print_Area" localSheetId="2">'MANEJO'!$A$1:$E$52</definedName>
    <definedName name="_xlnm.Print_Area" localSheetId="0">'TRDM'!$A$1:$D$79</definedName>
    <definedName name="ax">#REF!</definedName>
    <definedName name="factores">#REF!</definedName>
    <definedName name="OLE_LINK2_1">#REF!</definedName>
    <definedName name="SMMLV">'[1]CalculoBrechaColseguros'!#REF!</definedName>
    <definedName name="SUELDO">'[2]SUELDO'!$A:$XFD</definedName>
    <definedName name="TEST1">#REF!</definedName>
    <definedName name="TESTHKEY">#REF!</definedName>
    <definedName name="TESTKEYS">#REF!</definedName>
    <definedName name="TESTVKEY">#REF!</definedName>
    <definedName name="TMI">#REF!</definedName>
    <definedName name="wer23a">#REF!</definedName>
  </definedNames>
  <calcPr fullCalcOnLoad="1"/>
</workbook>
</file>

<file path=xl/sharedStrings.xml><?xml version="1.0" encoding="utf-8"?>
<sst xmlns="http://schemas.openxmlformats.org/spreadsheetml/2006/main" count="266" uniqueCount="140">
  <si>
    <t>Sin deducible</t>
  </si>
  <si>
    <t>SUBTOTAL PUNTOS CLAUSULAS</t>
  </si>
  <si>
    <t>Señor proponente indique aquí su ofrecimiento:</t>
  </si>
  <si>
    <t>Puntos</t>
  </si>
  <si>
    <t xml:space="preserve">Condiciones Complementarias </t>
  </si>
  <si>
    <t>CONDICIONES COMPLEMENTARIAS CALIFICABLES NO OBLIGATORIAS</t>
  </si>
  <si>
    <t>DEDUCIBLES PÓLIZA SEGURO DE DAÑOS MATERIALES</t>
  </si>
  <si>
    <t>TABLA DE CALIFICACIÓN</t>
  </si>
  <si>
    <t>A. Terremoto, temblor, erupción volcánica, maremoto, tsunami</t>
  </si>
  <si>
    <t>B. HMACCOP, AMIT, sabotaje, terrorismo</t>
  </si>
  <si>
    <t>C. Hurto calificado y hurto simple</t>
  </si>
  <si>
    <t>D. Equipos móviles y portátiles</t>
  </si>
  <si>
    <t>E. Daño interno (Equipos eléctricos y electrónicos)</t>
  </si>
  <si>
    <t>F. Daño Interno (Rotura de maquinaria)</t>
  </si>
  <si>
    <t>G. Demás eventos</t>
  </si>
  <si>
    <t>SUBTOTAL DEDUCIBLES</t>
  </si>
  <si>
    <t>A. Terremoto, temblor, erupción volcánica, maremoto, tsunami (sin mínimo)</t>
  </si>
  <si>
    <t>Superior a 0% y hasta 1% de la pérdida</t>
  </si>
  <si>
    <t>Superior a 1% se rechazará la propuesta</t>
  </si>
  <si>
    <t>B. HMACCOP, AMIT, sabotaje, terrorismo (sin mínimo)</t>
  </si>
  <si>
    <t>Superior a 1% y hasta 2% de la pérdida</t>
  </si>
  <si>
    <t>Superior a 2% y hasta 3% de la pérdida</t>
  </si>
  <si>
    <t>Superior a 3% se rechazará la propuesta</t>
  </si>
  <si>
    <t>C. Hurto calificado y hurto simple (sin mínimo)</t>
  </si>
  <si>
    <t>E. Daño interno (Equipos eléctricos y electrónicos) (sin mínimo)</t>
  </si>
  <si>
    <t>F. Daño Interno (Rotura de maquinaria) (sin mínimo)</t>
  </si>
  <si>
    <t>G. Demás eventos (sin mínimo)</t>
  </si>
  <si>
    <t>TOTAL</t>
  </si>
  <si>
    <t xml:space="preserve"> PÓLIZA DE SEGURO INFIDELIDAD Y RIESGOS FINANCIEROS </t>
  </si>
  <si>
    <t>Observaciones</t>
  </si>
  <si>
    <r>
      <t xml:space="preserve">Cláusula de Infidelidad de empleado. </t>
    </r>
    <r>
      <rPr>
        <sz val="10"/>
        <color indexed="8"/>
        <rFont val="Century Gothic"/>
        <family val="2"/>
      </rPr>
      <t>Sin exigencia de demostrar la ganancia personal indebida.</t>
    </r>
  </si>
  <si>
    <t>Para obtener el puntaje se debe ofrecer en las condiciones solicitadas, en caso de modificaciones que desfavorezcan a PREVISORA no se calificará la cláusula.</t>
  </si>
  <si>
    <r>
      <t>Bono por largo plazo:</t>
    </r>
    <r>
      <rPr>
        <sz val="10"/>
        <color indexed="8"/>
        <rFont val="Century Gothic"/>
        <family val="2"/>
      </rPr>
      <t xml:space="preserve"> Se debe indicar el porcentaje de descuento para la segunda vigencia.</t>
    </r>
  </si>
  <si>
    <t>A las mayores condiciones ofrecidas se les otorgará el máximo puntaje, a las demás se les otorgará de manera proporcional.</t>
  </si>
  <si>
    <r>
      <t xml:space="preserve">Costo Neto Financiero: </t>
    </r>
    <r>
      <rPr>
        <sz val="10"/>
        <color indexed="8"/>
        <rFont val="Century Gothic"/>
        <family val="2"/>
      </rPr>
      <t>Se solicita  la tasa, el límite máximo mensual y en el agregado anual, adicional al básico exigido.</t>
    </r>
  </si>
  <si>
    <r>
      <t xml:space="preserve">Costo limpieza: </t>
    </r>
    <r>
      <rPr>
        <sz val="10"/>
        <color indexed="8"/>
        <rFont val="Century Gothic"/>
        <family val="2"/>
      </rPr>
      <t>Se solicita un sublimite en adición a la oferta básica.</t>
    </r>
  </si>
  <si>
    <r>
      <t xml:space="preserve">Ampliación del </t>
    </r>
    <r>
      <rPr>
        <b/>
        <sz val="10"/>
        <color indexed="8"/>
        <rFont val="Century Gothic"/>
        <family val="2"/>
      </rPr>
      <t>Aviso de Siniestro:</t>
    </r>
    <r>
      <rPr>
        <sz val="10"/>
        <color indexed="8"/>
        <rFont val="Century Gothic"/>
        <family val="2"/>
      </rPr>
      <t xml:space="preserve"> Se solicita el término ofrecido en exceso al básico exigido</t>
    </r>
  </si>
  <si>
    <r>
      <t xml:space="preserve">Garantías: </t>
    </r>
    <r>
      <rPr>
        <sz val="10"/>
        <color indexed="8"/>
        <rFont val="Century Gothic"/>
        <family val="2"/>
      </rPr>
      <t>Se sebe tener en cuenta que se deben eliminar las condiciones precedentes de responsabilidad o garantías de la póliza</t>
    </r>
  </si>
  <si>
    <t>DEDUCIBLES</t>
  </si>
  <si>
    <t>Rango de deducible:</t>
  </si>
  <si>
    <t>Puntaje:</t>
  </si>
  <si>
    <t>Superior a 0 y hasta $25.000.000</t>
  </si>
  <si>
    <t>Superior a $25.000.000 y hasta $50.000.000</t>
  </si>
  <si>
    <t>Superior a $50.000.000 y hasta $75.000.000</t>
  </si>
  <si>
    <t>Superior a $75.000.000</t>
  </si>
  <si>
    <t>Se rechaza la propuesta</t>
  </si>
  <si>
    <t>PUNTOS</t>
  </si>
  <si>
    <t xml:space="preserve">CONDICIONES COMPLEMENTARIAS CALIFICABLES NO OBLIGATORIA  </t>
  </si>
  <si>
    <t xml:space="preserve">Entre $0 y $200 millones </t>
  </si>
  <si>
    <t xml:space="preserve">Superior a $200 millones y $300 millones </t>
  </si>
  <si>
    <t xml:space="preserve">Superior a $300 millones y $500 milllones </t>
  </si>
  <si>
    <t xml:space="preserve">Superior a $500 millones </t>
  </si>
  <si>
    <t>Puntaje</t>
  </si>
  <si>
    <t xml:space="preserve">DEDUCIBLES PÓLIZA SEGURO GLOBAL DE MANEJO PARA ENTIDADES OFICIALES </t>
  </si>
  <si>
    <t xml:space="preserve">RANGO DE DEDUCIBLE </t>
  </si>
  <si>
    <t>Puntaje sobre valor de la pérdida</t>
  </si>
  <si>
    <t>Superior a 0   SMMLV y hasta 0,5 SMMLV</t>
  </si>
  <si>
    <t>A. Empleados no Identificados…</t>
  </si>
  <si>
    <t>A.Empleados no Identificados</t>
  </si>
  <si>
    <t>B. Otros Eventos</t>
  </si>
  <si>
    <t xml:space="preserve">Superior a 0% y hasta 0.5% </t>
  </si>
  <si>
    <t xml:space="preserve">Superior a 0.5% y hasta 1% </t>
  </si>
  <si>
    <t xml:space="preserve">Evaluación de Porcentaje: </t>
  </si>
  <si>
    <t xml:space="preserve">Evaluación de Mínimo: En SMMLV </t>
  </si>
  <si>
    <t>Se rechazará la propuesta</t>
  </si>
  <si>
    <t>Superior a 0,5 SMMLV</t>
  </si>
  <si>
    <r>
      <t>Anticipo de indemnización:</t>
    </r>
    <r>
      <rPr>
        <sz val="10"/>
        <color indexed="8"/>
        <rFont val="Century Gothic"/>
        <family val="2"/>
      </rPr>
      <t xml:space="preserve"> 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r>
  </si>
  <si>
    <t>NO SE OTORGA</t>
  </si>
  <si>
    <t xml:space="preserve">Se otorga con el 10%. Tener en cuenta que en nuestra suscripción estamos en el tercer año de LTA y que la no renovación implica la devolución de un saldo a favor de los aseguradores así:
Vigencia 2013-2014: COP 34.300.000 (Primer año)
Extensión del 28 de febrero de 2014 al 1 de septiembre de 2014: COP 17.384.932
Extensión del 1 de sept de 2014 al 1 de marzo de 2015: COP 17.009.041
Vigencia 2015 (6 meses): COP 18.000.000 (Segundo año LTA)
Última prórroga hasta 1 de octubre de 2015: COP 2.934.783
Así las cosas, el valor total reconocido por LTA equivale a la suma de: COP 89.628.756
</t>
  </si>
  <si>
    <t xml:space="preserve">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t>
  </si>
  <si>
    <t>Extensión de gastos de verificación. Como se adjunta. Sublimite COP 2.000.000.000 por todo y cada evento y en el agregado</t>
  </si>
  <si>
    <t>Aviso de siniestro 75 días</t>
  </si>
  <si>
    <t>En caso de siniestro, siempre y cuando no haya ninguna objeción por parte de los reaseguradores sobre el mismo, se reconocerá un anticipo del 50% del valor del reclamo, siempre y cuando el evento que dio origen al siniestro se encuentre amparado por la póliza y haya sido probado, y el monto de la pérdida se encuentre estimado</t>
  </si>
  <si>
    <r>
      <t>Las Condiciones Precedentes de Responsabilidad del clausulado DHP84 son eliminadas</t>
    </r>
    <r>
      <rPr>
        <strike/>
        <sz val="11"/>
        <color indexed="10"/>
        <rFont val="Times New Roman"/>
        <family val="1"/>
      </rPr>
      <t xml:space="preserve"> </t>
    </r>
  </si>
  <si>
    <t>D. Hurto calificado y hurto simple equipos móviles y portátiles (sin mínimo)</t>
  </si>
  <si>
    <t>Limite asegurado por evento adicional al básico sin cobro de prima adicional:</t>
  </si>
  <si>
    <t xml:space="preserve">Entre $0 y $10 millones </t>
  </si>
  <si>
    <t xml:space="preserve">Superior a $10 millones y $30 millones </t>
  </si>
  <si>
    <t xml:space="preserve">Superior a $30 millones y $50 milllones </t>
  </si>
  <si>
    <t xml:space="preserve">Superior a $50 millones </t>
  </si>
  <si>
    <r>
      <t>Se otorga el puntaje a quien ofrezca la siguiente cláusula:
Plazo de pago de indemnizaciones:</t>
    </r>
    <r>
      <rPr>
        <sz val="10"/>
        <color indexed="8"/>
        <rFont val="Century Gothic"/>
        <family val="2"/>
      </rPr>
      <t xml:space="preserve"> la aseguradora se compromete a realizar el pago de las indemnizaciones máximo dentro de los 20 días calendarios al envío del finiquito debidamente firmado</t>
    </r>
  </si>
  <si>
    <r>
      <t xml:space="preserve">Se otorga el puntaje a quien ofrezca la siguiente cláusula:
</t>
    </r>
    <r>
      <rPr>
        <sz val="10"/>
        <color indexed="8"/>
        <rFont val="Century Gothic"/>
        <family val="2"/>
      </rPr>
      <t>Plazo de pago de indemnizaciones: la aseguradora se compromete a realizar el pago de las indemnizaciones máximo dentro de los 20 días calendarios al envío del finiquito debidamente firmado</t>
    </r>
  </si>
  <si>
    <t>Puntos máximo</t>
  </si>
  <si>
    <r>
      <t xml:space="preserve">Se otorga el puntaje a quien ofrezca mayor limite al establecido en las condiciones obligatorias:
</t>
    </r>
    <r>
      <rPr>
        <sz val="10"/>
        <color indexed="8"/>
        <rFont val="Century Gothic"/>
        <family val="2"/>
      </rPr>
      <t>Hurto calificado (Según definición legal) Evento/Vigencia demás bienes diferentes a equipos móviles y portátiles</t>
    </r>
  </si>
  <si>
    <r>
      <t xml:space="preserve">Se otorga el puntaje a quien ofrezca mayor limite al establecido en las condiciones obligatorias:
</t>
    </r>
    <r>
      <rPr>
        <sz val="10"/>
        <color indexed="8"/>
        <rFont val="Century Gothic"/>
        <family val="2"/>
      </rPr>
      <t>Hurto simple (Según definición legal) Evento/Vigencia demás bienes diferentes a equipos móviles, portátiles</t>
    </r>
  </si>
  <si>
    <t>Se otorga el puntaje a quien ofrezca el siguiente amparo
Culpa Grave</t>
  </si>
  <si>
    <t>SEGURO DE TRANSPORTE DE VALORES 2022-2023</t>
  </si>
  <si>
    <r>
      <t xml:space="preserve">Se otorga el puntaje a quien ofrezca la siguiente condicion con mayor sublimite
</t>
    </r>
    <r>
      <rPr>
        <sz val="10"/>
        <color indexed="8"/>
        <rFont val="Century Gothic"/>
        <family val="2"/>
      </rPr>
      <t xml:space="preserve">Sublímite para vehículos de terceros que estén bajo la responsabilidad de la compañía (especialmente para aquellos casos en que PREVISORA como asegurador tiene vehículos de terceros bajo su responsabilidad tal como puede ser vehículos en reparación,  o movilización en grúa, etc. </t>
    </r>
  </si>
  <si>
    <r>
      <t xml:space="preserve">Se otorga el puntaje a quien ofrezca la siguiente condicion:
</t>
    </r>
    <r>
      <rPr>
        <sz val="10"/>
        <color indexed="8"/>
        <rFont val="Century Gothic"/>
        <family val="2"/>
      </rPr>
      <t>Modalidad Descubrimiento con retroactividad inicio de vigencia</t>
    </r>
    <r>
      <rPr>
        <b/>
        <sz val="10"/>
        <color indexed="8"/>
        <rFont val="Century Gothic"/>
        <family val="2"/>
      </rPr>
      <t xml:space="preserve">
</t>
    </r>
  </si>
  <si>
    <r>
      <t xml:space="preserve">Se otorga el puntaje a quien ofrezca la siguiente condicion:
</t>
    </r>
    <r>
      <rPr>
        <sz val="10"/>
        <color indexed="8"/>
        <rFont val="Century Gothic"/>
        <family val="2"/>
      </rPr>
      <t>Retroactividad de dos años</t>
    </r>
  </si>
  <si>
    <t>Limite asegurado por evento adicional al básico por evento sin cobro de prima adicional:</t>
  </si>
  <si>
    <t>Limite asegurado por vigencia adicional al básico por vigencia sin cobro de prima adicional:</t>
  </si>
  <si>
    <r>
      <t xml:space="preserve">Se otorga el puntaje a quien ofrezca la siguiente condicion con mayor sublimite
</t>
    </r>
    <r>
      <rPr>
        <sz val="10"/>
        <color indexed="8"/>
        <rFont val="Century Gothic"/>
        <family val="2"/>
      </rPr>
      <t xml:space="preserve">Sublímite para vehículos de terceros que estén bajo la responsabilidad de la compañía (especialmente para aquellos casos en que PREVISORA como asegurador tiene vehículos de terceros bajo su responsabilidad tal como puede ser vehículos en reparación,  o movilización en grúa, etc. </t>
    </r>
  </si>
  <si>
    <r>
      <t xml:space="preserve">Se otorga el puntaje a quien ofrezca la siguiente cláusula:
</t>
    </r>
    <r>
      <rPr>
        <sz val="10"/>
        <color indexed="8"/>
        <rFont val="Century Gothic"/>
        <family val="2"/>
      </rPr>
      <t>Aplicación de la póliza, frente al seguro de Infidelidad y Riesgos Financieros
Queda expresamente señalado, que la presente póliza se contrata para el cumplimiento de las disposiciones que obligan a la Entidad asegurada a su constitución; por lo tanto, cuando se presente la identidad de coberturas para un mismo siniestro amparado en ambas pólizas, primero se agotara el límite de la póliza de Manejo y en exceso el seguro de infidelidad y riesgos financieros sujeto a los deducibles que tenga cada uno de ellos.</t>
    </r>
  </si>
  <si>
    <t>Se otorga el puntaje a quien ofrezca el mayor límite asegurado por despacho y a los demás de forma proporcional</t>
  </si>
  <si>
    <t>Pago de Parqueadero en el Tránsito como consecuencia de un evento cubierto en la póliza:
Límite de (1) un SMDLV a la fecha del siniestro por día de estacionamiento, por un periodo máximo de 15 (Quince) días.</t>
  </si>
  <si>
    <r>
      <t xml:space="preserve">Se otorga el puntaje a quien ofrezca la siguiente cobertura:
</t>
    </r>
    <r>
      <rPr>
        <sz val="10"/>
        <color indexed="8"/>
        <rFont val="Century Gothic"/>
        <family val="2"/>
      </rPr>
      <t>Cobertura de Muerte Accidental, desmembración e Incapacidad Total y Permanente Otorgar para ocupantes con límite de $20.000.000 por persona.</t>
    </r>
  </si>
  <si>
    <r>
      <t xml:space="preserve">Se otorga el puntaje a quien ofrezca la siguiente cobertura:
</t>
    </r>
    <r>
      <rPr>
        <sz val="10"/>
        <color indexed="8"/>
        <rFont val="Century Gothic"/>
        <family val="2"/>
      </rPr>
      <t>Pequeños Accesorios: La Compañía cubre el daño o hurto de los siguientes elementos originales del vehículo y motocicletas.:
a. Boceles Externos
b. Bazos Limpia Vidrios
c. Lunas Retrovisores
d. Película de Seguridad
e. Emblemas externos
f.  Tapa combustible externa e interna
g. Vidrios laterales
h. Copas emblema de ruedas
i.  Antena
j.  Bombillos externos (de farolas, stops,
   cocuyos)
En los casos donde el fabricante no suministre las  lunas retrovisores de manera independiente, sino  que suministre el espejo completo, la compañía  indemnizará dicho espejo.</t>
    </r>
  </si>
  <si>
    <r>
      <rPr>
        <b/>
        <sz val="10"/>
        <color indexed="8"/>
        <rFont val="Century Gothic"/>
        <family val="2"/>
      </rPr>
      <t>Se otorga el puntaje a quien ofrezca la siguiente cobertura:</t>
    </r>
    <r>
      <rPr>
        <sz val="10"/>
        <color indexed="8"/>
        <rFont val="Century Gothic"/>
        <family val="2"/>
      </rPr>
      <t xml:space="preserve">
Rotura de Vidrios: La compañía ampara los daños a causa de eventos súbitos o accidentales donde se produzca la rotura  de los siguientes elementos originales del vehículo: Vidrios, Farolas, Stops, Espejos y retrovisores.</t>
    </r>
  </si>
  <si>
    <t>Se otorga el puntaje a quien ofrezca el mayor límite asegurado para la cobertura de responsabilidad civil extracontractual y a los demás de forma proporcional</t>
  </si>
  <si>
    <t>Extorsión cibernética. Se otorgara el máximo puntaje al proponente que otorgue en adición a lo obligatorio el máximo sublimite.</t>
  </si>
  <si>
    <t>Multas y/o sanciones administrativas. Se otorgara el máximo puntaje al proponente que otorgue en adición a lo obligatorio el máximo sublimite.</t>
  </si>
  <si>
    <t>Se incluye la pérdida de información como consecuencia de la pérdida, destrucción, robo o desaparición de documentos físicos</t>
  </si>
  <si>
    <t>En relación a los gastos de emergencia, se extienden a los amparos relacionados con la gestión de incidentes, como gastos de expertos forenses, pérdidas de activos digitales</t>
  </si>
  <si>
    <t>Se cubren los actos mal intencionado de empleados</t>
  </si>
  <si>
    <t>En cuanto a la cobertura para notificación y monitoreo, la misma se extiende para incluir los gastos incurridos para notificar a los interesados en forma voluntaria.</t>
  </si>
  <si>
    <t>DESCRIPCIÓN</t>
  </si>
  <si>
    <t>Gastos de investigación oficial sin deducible</t>
  </si>
  <si>
    <t>Gastos de relaciones públicas sin deducible</t>
  </si>
  <si>
    <t>Gastos de notificación y monitoreo de créditos sin deducible</t>
  </si>
  <si>
    <t>Pérdida de activos digitales sin deducible</t>
  </si>
  <si>
    <t>Gastos de defensa sin deducible</t>
  </si>
  <si>
    <t>Se otorgara el maximo putaje a quien ofrezca el menor deducible para demás eventos y a los otros proponentes de forma proporcional</t>
  </si>
  <si>
    <t>LA PREVISORA S.A. COMPAÑÍA DE SEGUROS</t>
  </si>
  <si>
    <t>Oferta</t>
  </si>
  <si>
    <t>PÓLIZA DE SEGURO DE TODO RIESGO DAÑOS MATERIALES 2023</t>
  </si>
  <si>
    <t xml:space="preserve"> PÓLIZA DE SEGURO DE RESPONSABILIDAD CIVIL EXTRACONTRACTUAL 2023</t>
  </si>
  <si>
    <t xml:space="preserve"> PÓLIZA DE SEGURO GLOBAL DE MANEJO PARA ENTIDADES OFICIALES 2023</t>
  </si>
  <si>
    <t>SEGURO DE TRANSPORTE DE VALORES 2023</t>
  </si>
  <si>
    <t xml:space="preserve"> PÓLIZA DE SEGURO DE RESPONSABILIDAD CIVIL SERVIDORES PUBLICOS 2023</t>
  </si>
  <si>
    <t xml:space="preserve">Superior a $200 millones y $500 millones </t>
  </si>
  <si>
    <t xml:space="preserve">Superior a $500 millones y $800 milllones </t>
  </si>
  <si>
    <t>Superior a $800 millones  y $1.000 millones</t>
  </si>
  <si>
    <t>Se otorga el puntaje a quien ofrezca el mayor limite asegurado adicional al básico  sin cobro de prima adicional:</t>
  </si>
  <si>
    <t>Se otorga el puntaje a quien ofrezca el mayor limite asegurado adicional al básico sin cobro de prima adicional para gastos de defensa de la siguiente manera:</t>
  </si>
  <si>
    <t xml:space="preserve">NIVEL I CARGOS ASEGURADOS
Presidente, Vicepresidentes, Miembros de Junta Directiva y Secretaría General </t>
  </si>
  <si>
    <t>NIVEL II CARGOS ASEGURADOS
Gerentes, Gestores, Jefes de Oficina, Subgerentes</t>
  </si>
  <si>
    <t>NIVEL III CARGOS ASEGURADOS
Coordinadores, profesionales III, especialistas, profesionales, técnicos, auxiliares, asistentes administrativos y secretaria ejecutiva II</t>
  </si>
  <si>
    <t>$50.000.000 adicionales al básico</t>
  </si>
  <si>
    <t>$30.000.000 adicionales al básico</t>
  </si>
  <si>
    <r>
      <rPr>
        <b/>
        <sz val="10"/>
        <rFont val="Century Gothic"/>
        <family val="2"/>
      </rPr>
      <t>Se otorga el puntaje a quien ofrezca incluir dentro de la cobertura de gastos de defensa la siguiente extensión:</t>
    </r>
    <r>
      <rPr>
        <sz val="10"/>
        <rFont val="Century Gothic"/>
        <family val="2"/>
      </rPr>
      <t xml:space="preserve">
El amparo de gastos de defensa se extiende a cubrir procesos en contra de los asegurados por daños, pérdidas o faltantes causados por depreciación o pérdida de inversiones, resultado de fluctuaciones en los mercados financieros, otorgamiento de créditos y/o recuperación de cartera. </t>
    </r>
  </si>
  <si>
    <r>
      <rPr>
        <b/>
        <sz val="10"/>
        <color indexed="8"/>
        <rFont val="Century Gothic"/>
        <family val="2"/>
      </rPr>
      <t>Se otorga el puntaje a quien ofrezca incluir dentro de la cobertura de gastos de defensa la siguiente extensión:</t>
    </r>
    <r>
      <rPr>
        <sz val="10"/>
        <color indexed="8"/>
        <rFont val="Century Gothic"/>
        <family val="2"/>
      </rPr>
      <t xml:space="preserve">
Se cubren los gastos incurridos por la entidad tomadora para el diseño y realización de una campaña publicitaria para mejorar su imagen, cuando se haya visto afectada por algún evento que involucre la responsabilidad de un(os) directivo(s). Sublimitada a COP200,000,000 en el agregado y haciendo parte del límite y de acuerdo a los términos de la póliza.</t>
    </r>
  </si>
  <si>
    <t xml:space="preserve"> PÓLIZA DE SEGURO DE RESPONSABILIDAD CIVIL RIESGO CIBERNETICO 2023</t>
  </si>
  <si>
    <t>DEDUCIBLES (200 Puntos)</t>
  </si>
  <si>
    <r>
      <t xml:space="preserve">Se otorga el puntaje a quien ofrezca mayor limite al establecido en las condiciones obligatorias:
</t>
    </r>
    <r>
      <rPr>
        <sz val="10"/>
        <color indexed="8"/>
        <rFont val="Century Gothic"/>
        <family val="2"/>
      </rPr>
      <t>Asonada, motín, conmoción civil o popular, huelga, vandalismo, actos mal intencionados de terceros, incluidos los actos terroristas cometidos por personas o grupos/movimientos al margen de la ley.</t>
    </r>
  </si>
  <si>
    <t>Superior a 0% y hasta 1% del valor asegurable del item afectado</t>
  </si>
  <si>
    <t>Superior a 1% y hasta 2% del valor asegurable del item afectado</t>
  </si>
  <si>
    <t>Superior a 2% y hasta 3% del valor asegurable del item afectado</t>
  </si>
  <si>
    <t>Se otorga el puntaje a quien ofrezca que la cláusula de Pago de Gastos de Defensa Anticipado también opera para procesos penales.</t>
  </si>
  <si>
    <t>Se otorga el puntaje a quien ofrezca cobertura para los casos de silencio administrativo positivo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</si>
</sst>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00_-;\-&quot;$&quot;* #,##0.00_-;_-&quot;$&quot;* &quot;-&quot;??_-;_-@_-"/>
    <numFmt numFmtId="173" formatCode="_ * #,##0.00_ ;_ * \-#,##0.00_ ;_ * &quot;-&quot;??_ ;_ @_ "/>
    <numFmt numFmtId="174" formatCode="_ &quot;$&quot;\ * #,##0.00_ ;_ &quot;$&quot;\ * \-#,##0.00_ ;_ &quot;$&quot;\ * &quot;-&quot;??_ ;_ @_ "/>
    <numFmt numFmtId="175" formatCode="_-* #,##0.00\ &quot;Pts&quot;_-;\-* #,##0.00\ &quot;Pts&quot;_-;_-* &quot;-&quot;??\ &quot;Pts&quot;_-;_-@_-"/>
  </numFmts>
  <fonts count="63">
    <font>
      <sz val="11"/>
      <color theme="1"/>
      <name val="Calibri"/>
      <family val="2"/>
    </font>
    <font>
      <sz val="11"/>
      <color indexed="8"/>
      <name val="Calibri"/>
      <family val="2"/>
    </font>
    <font>
      <sz val="10"/>
      <name val="Century Gothic"/>
      <family val="2"/>
    </font>
    <font>
      <b/>
      <sz val="14"/>
      <name val="Century Gothic"/>
      <family val="2"/>
    </font>
    <font>
      <b/>
      <sz val="10"/>
      <name val="Century Gothic"/>
      <family val="2"/>
    </font>
    <font>
      <sz val="10"/>
      <color indexed="8"/>
      <name val="Century Gothic"/>
      <family val="2"/>
    </font>
    <font>
      <sz val="10"/>
      <name val="Arial"/>
      <family val="2"/>
    </font>
    <font>
      <b/>
      <sz val="10"/>
      <color indexed="8"/>
      <name val="Century Gothic"/>
      <family val="2"/>
    </font>
    <font>
      <sz val="6.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MS Sans Serif"/>
      <family val="2"/>
    </font>
    <font>
      <strike/>
      <sz val="11"/>
      <color indexed="10"/>
      <name val="Times New Roman"/>
      <family val="1"/>
    </font>
    <font>
      <sz val="11"/>
      <name val="Arial"/>
      <family val="2"/>
    </font>
    <font>
      <b/>
      <sz val="11"/>
      <name val="Arial"/>
      <family val="2"/>
    </font>
    <font>
      <u val="single"/>
      <sz val="11"/>
      <color indexed="12"/>
      <name val="Calibri"/>
      <family val="2"/>
    </font>
    <font>
      <u val="single"/>
      <sz val="11"/>
      <color indexed="20"/>
      <name val="Calibri"/>
      <family val="2"/>
    </font>
    <font>
      <sz val="11"/>
      <color indexed="60"/>
      <name val="Calibri"/>
      <family val="2"/>
    </font>
    <font>
      <b/>
      <sz val="11"/>
      <color indexed="8"/>
      <name val="Calibri"/>
      <family val="2"/>
    </font>
    <font>
      <sz val="11"/>
      <name val="Calibri"/>
      <family val="2"/>
    </font>
    <font>
      <b/>
      <sz val="10"/>
      <color indexed="8"/>
      <name val="Arial"/>
      <family val="2"/>
    </font>
    <font>
      <b/>
      <sz val="11"/>
      <name val="Calibri"/>
      <family val="2"/>
    </font>
    <font>
      <sz val="11"/>
      <color indexed="10"/>
      <name val="Times New Roman"/>
      <family val="1"/>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entury Gothic"/>
      <family val="2"/>
    </font>
    <font>
      <sz val="10"/>
      <color theme="1"/>
      <name val="Century Gothic"/>
      <family val="2"/>
    </font>
    <font>
      <b/>
      <sz val="10"/>
      <color theme="1"/>
      <name val="Arial"/>
      <family val="2"/>
    </font>
    <font>
      <b/>
      <sz val="11"/>
      <color rgb="FF000000"/>
      <name val="Calibri"/>
      <family val="2"/>
    </font>
    <font>
      <sz val="11"/>
      <color rgb="FF000000"/>
      <name val="Calibri"/>
      <family val="2"/>
    </font>
    <font>
      <sz val="11"/>
      <color rgb="FFFF0000"/>
      <name val="Times New Roman"/>
      <family val="1"/>
    </font>
    <font>
      <sz val="11"/>
      <color theme="1"/>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3499799966812134"/>
        <bgColor indexed="64"/>
      </patternFill>
    </fill>
    <fill>
      <patternFill patternType="solid">
        <fgColor rgb="FFD9D9D9"/>
        <bgColor indexed="64"/>
      </patternFill>
    </fill>
    <fill>
      <patternFill patternType="solid">
        <fgColor theme="0"/>
        <bgColor indexed="64"/>
      </patternFill>
    </fill>
    <fill>
      <patternFill patternType="solid">
        <fgColor rgb="FF92D05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border>
    <border>
      <left style="thin"/>
      <right style="medium"/>
      <top/>
      <bottom/>
    </border>
    <border>
      <left style="thin"/>
      <right style="medium"/>
      <top/>
      <bottom style="medium"/>
    </border>
    <border>
      <left style="medium"/>
      <right style="thin"/>
      <top style="medium"/>
      <bottom>
        <color indexed="63"/>
      </bottom>
    </border>
    <border>
      <left style="medium"/>
      <right/>
      <top/>
      <bottom/>
    </border>
    <border>
      <left style="medium"/>
      <right/>
      <top/>
      <bottom style="medium"/>
    </border>
    <border>
      <left style="medium"/>
      <right/>
      <top style="medium"/>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top style="medium"/>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border>
    <border>
      <left style="thin"/>
      <right/>
      <top/>
      <bottom/>
    </border>
    <border>
      <left>
        <color indexed="63"/>
      </left>
      <right style="medium"/>
      <top>
        <color indexed="63"/>
      </top>
      <bottom style="medium"/>
    </border>
    <border>
      <left>
        <color indexed="63"/>
      </left>
      <right style="thin"/>
      <top style="medium"/>
      <bottom>
        <color indexed="63"/>
      </bottom>
    </border>
    <border>
      <left style="medium"/>
      <right style="medium"/>
      <top>
        <color indexed="63"/>
      </top>
      <bottom style="medium"/>
    </border>
    <border>
      <left style="medium"/>
      <right>
        <color indexed="63"/>
      </right>
      <top style="thin"/>
      <bottom style="thin"/>
    </border>
    <border>
      <left/>
      <right style="thin"/>
      <top style="thin"/>
      <bottom style="thin"/>
    </border>
    <border>
      <left style="thin"/>
      <right/>
      <top style="thin"/>
      <bottom style="thin"/>
    </border>
    <border>
      <left/>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right>
        <color indexed="63"/>
      </right>
      <top style="thin"/>
      <bottom style="medium"/>
    </border>
    <border>
      <left/>
      <right/>
      <top style="thin"/>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medium"/>
      <right>
        <color indexed="63"/>
      </right>
      <top/>
      <bottom style="thin"/>
    </border>
    <border>
      <left/>
      <right style="thin"/>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38" fillId="38" borderId="0" applyNumberFormat="0" applyBorder="0" applyAlignment="0" applyProtection="0"/>
    <xf numFmtId="0" fontId="11" fillId="39" borderId="1" applyNumberFormat="0" applyAlignment="0" applyProtection="0"/>
    <xf numFmtId="0" fontId="39" fillId="40" borderId="2" applyNumberFormat="0" applyAlignment="0" applyProtection="0"/>
    <xf numFmtId="0" fontId="40" fillId="41" borderId="3" applyNumberFormat="0" applyAlignment="0" applyProtection="0"/>
    <xf numFmtId="0" fontId="41" fillId="0" borderId="4" applyNumberFormat="0" applyFill="0" applyAlignment="0" applyProtection="0"/>
    <xf numFmtId="0" fontId="12" fillId="42" borderId="5" applyNumberFormat="0" applyAlignment="0" applyProtection="0"/>
    <xf numFmtId="169" fontId="6" fillId="0" borderId="0" applyFont="0" applyFill="0" applyBorder="0" applyAlignment="0" applyProtection="0"/>
    <xf numFmtId="0" fontId="42" fillId="0" borderId="6" applyNumberFormat="0" applyFill="0" applyAlignment="0" applyProtection="0"/>
    <xf numFmtId="0" fontId="43" fillId="0" borderId="0" applyNumberFormat="0" applyFill="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44" fillId="49" borderId="2"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18" fillId="7" borderId="1" applyNumberFormat="0" applyAlignment="0" applyProtection="0"/>
    <xf numFmtId="0" fontId="19"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3" fontId="8"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48" fillId="51" borderId="0" applyNumberFormat="0" applyBorder="0" applyAlignment="0" applyProtection="0"/>
    <xf numFmtId="0" fontId="6" fillId="0" borderId="0">
      <alignment/>
      <protection/>
    </xf>
    <xf numFmtId="0" fontId="49"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23"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52" borderId="11"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20" fillId="39" borderId="13"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0" fillId="40" borderId="14" applyNumberFormat="0" applyAlignment="0" applyProtection="0"/>
    <xf numFmtId="0" fontId="6" fillId="0" borderId="0">
      <alignment/>
      <protection/>
    </xf>
    <xf numFmtId="0" fontId="6" fillId="0" borderId="0">
      <alignment/>
      <protection/>
    </xf>
    <xf numFmtId="0" fontId="6"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43" fillId="0" borderId="16" applyNumberFormat="0" applyFill="0" applyAlignment="0" applyProtection="0"/>
    <xf numFmtId="0" fontId="55" fillId="0" borderId="17" applyNumberFormat="0" applyFill="0" applyAlignment="0" applyProtection="0"/>
    <xf numFmtId="0" fontId="22" fillId="0" borderId="0" applyNumberFormat="0" applyFill="0" applyBorder="0" applyAlignment="0" applyProtection="0"/>
  </cellStyleXfs>
  <cellXfs count="169">
    <xf numFmtId="0" fontId="0" fillId="0" borderId="0" xfId="0" applyFont="1" applyAlignment="1">
      <alignment/>
    </xf>
    <xf numFmtId="0" fontId="31" fillId="0" borderId="0" xfId="0" applyFont="1" applyAlignment="1">
      <alignment/>
    </xf>
    <xf numFmtId="0" fontId="56" fillId="0" borderId="0" xfId="0" applyFont="1" applyBorder="1" applyAlignment="1">
      <alignment horizontal="center" vertical="center" wrapText="1"/>
    </xf>
    <xf numFmtId="0" fontId="56" fillId="54" borderId="18" xfId="0" applyFont="1" applyFill="1" applyBorder="1" applyAlignment="1">
      <alignment horizontal="center" vertical="center" wrapText="1"/>
    </xf>
    <xf numFmtId="0" fontId="0" fillId="0" borderId="18" xfId="0" applyBorder="1" applyAlignment="1">
      <alignment/>
    </xf>
    <xf numFmtId="0" fontId="57" fillId="55" borderId="18" xfId="0" applyFont="1" applyFill="1" applyBorder="1" applyAlignment="1">
      <alignment horizontal="center" vertical="center" wrapText="1"/>
    </xf>
    <xf numFmtId="0" fontId="4" fillId="54" borderId="18" xfId="0" applyFont="1" applyFill="1" applyBorder="1" applyAlignment="1">
      <alignment horizontal="center" vertical="center" wrapText="1"/>
    </xf>
    <xf numFmtId="0" fontId="56" fillId="0" borderId="18" xfId="0" applyFont="1" applyBorder="1" applyAlignment="1">
      <alignment vertical="center" wrapText="1"/>
    </xf>
    <xf numFmtId="0" fontId="57" fillId="0" borderId="18" xfId="0" applyFont="1" applyBorder="1" applyAlignment="1">
      <alignment vertical="center" wrapText="1"/>
    </xf>
    <xf numFmtId="0" fontId="55" fillId="54" borderId="18" xfId="0" applyFont="1" applyFill="1" applyBorder="1" applyAlignment="1">
      <alignment/>
    </xf>
    <xf numFmtId="0" fontId="51" fillId="0" borderId="0" xfId="0" applyFont="1" applyAlignment="1">
      <alignment/>
    </xf>
    <xf numFmtId="0" fontId="55" fillId="54" borderId="18" xfId="0" applyFont="1" applyFill="1" applyBorder="1" applyAlignment="1">
      <alignment horizontal="left"/>
    </xf>
    <xf numFmtId="0" fontId="55" fillId="54" borderId="18" xfId="0" applyFont="1" applyFill="1" applyBorder="1" applyAlignment="1">
      <alignment horizontal="center"/>
    </xf>
    <xf numFmtId="0" fontId="0" fillId="0" borderId="18" xfId="0" applyFill="1" applyBorder="1" applyAlignment="1">
      <alignment/>
    </xf>
    <xf numFmtId="0" fontId="0" fillId="0" borderId="0" xfId="0" applyAlignment="1">
      <alignment horizontal="left"/>
    </xf>
    <xf numFmtId="0" fontId="2" fillId="55"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58" fillId="0" borderId="0" xfId="0" applyFont="1" applyAlignment="1">
      <alignment horizontal="center" vertical="center"/>
    </xf>
    <xf numFmtId="0" fontId="0" fillId="0" borderId="0" xfId="0" applyAlignment="1">
      <alignment wrapText="1"/>
    </xf>
    <xf numFmtId="0" fontId="56" fillId="0" borderId="18" xfId="0" applyFont="1" applyBorder="1" applyAlignment="1">
      <alignment horizontal="center" vertical="center" wrapText="1"/>
    </xf>
    <xf numFmtId="0" fontId="57" fillId="0" borderId="18" xfId="0" applyFont="1" applyBorder="1" applyAlignment="1">
      <alignment horizontal="center" vertical="center" wrapText="1"/>
    </xf>
    <xf numFmtId="0" fontId="56" fillId="55" borderId="18" xfId="0" applyFont="1" applyFill="1" applyBorder="1" applyAlignment="1">
      <alignment vertical="center" wrapText="1"/>
    </xf>
    <xf numFmtId="0" fontId="56" fillId="55" borderId="18" xfId="0" applyFont="1" applyFill="1" applyBorder="1" applyAlignment="1">
      <alignment horizontal="center" vertical="center" wrapText="1"/>
    </xf>
    <xf numFmtId="0" fontId="56" fillId="54" borderId="18" xfId="0" applyFont="1" applyFill="1" applyBorder="1" applyAlignment="1">
      <alignment vertical="center" wrapText="1"/>
    </xf>
    <xf numFmtId="0" fontId="55" fillId="0" borderId="0" xfId="0" applyFont="1" applyAlignment="1">
      <alignment/>
    </xf>
    <xf numFmtId="0" fontId="4" fillId="54" borderId="19" xfId="0" applyFont="1" applyFill="1" applyBorder="1" applyAlignment="1">
      <alignment horizontal="center" vertical="center" wrapText="1"/>
    </xf>
    <xf numFmtId="0" fontId="33" fillId="56" borderId="20" xfId="0" applyFont="1" applyFill="1" applyBorder="1" applyAlignment="1">
      <alignment/>
    </xf>
    <xf numFmtId="0" fontId="0" fillId="55" borderId="0" xfId="0" applyFill="1" applyAlignment="1">
      <alignment vertical="center" wrapText="1"/>
    </xf>
    <xf numFmtId="0" fontId="0" fillId="0" borderId="0" xfId="0" applyAlignment="1">
      <alignment vertical="center" wrapText="1"/>
    </xf>
    <xf numFmtId="0" fontId="59" fillId="57" borderId="18" xfId="0" applyFont="1" applyFill="1" applyBorder="1" applyAlignment="1">
      <alignment vertical="center"/>
    </xf>
    <xf numFmtId="0" fontId="60" fillId="0" borderId="18" xfId="0" applyFont="1" applyBorder="1" applyAlignment="1">
      <alignment vertical="center"/>
    </xf>
    <xf numFmtId="0" fontId="60" fillId="0" borderId="18" xfId="0" applyFont="1" applyBorder="1" applyAlignment="1">
      <alignment horizontal="right" vertical="center"/>
    </xf>
    <xf numFmtId="0" fontId="59" fillId="57" borderId="18" xfId="0" applyFont="1" applyFill="1" applyBorder="1" applyAlignment="1">
      <alignment horizontal="right" vertical="center"/>
    </xf>
    <xf numFmtId="0" fontId="55" fillId="57" borderId="18" xfId="0" applyFont="1" applyFill="1" applyBorder="1" applyAlignment="1">
      <alignment vertical="center" wrapText="1"/>
    </xf>
    <xf numFmtId="0" fontId="0" fillId="0" borderId="18" xfId="0" applyBorder="1" applyAlignment="1">
      <alignment vertical="center" wrapText="1"/>
    </xf>
    <xf numFmtId="0" fontId="55" fillId="0" borderId="18" xfId="0" applyFont="1" applyBorder="1" applyAlignment="1">
      <alignment vertical="center" wrapText="1"/>
    </xf>
    <xf numFmtId="0" fontId="0" fillId="55" borderId="18" xfId="0" applyFill="1" applyBorder="1" applyAlignment="1">
      <alignment vertical="center" wrapText="1"/>
    </xf>
    <xf numFmtId="0" fontId="61" fillId="0" borderId="18" xfId="0" applyFont="1" applyBorder="1" applyAlignment="1">
      <alignment horizontal="justify" vertical="center" wrapText="1"/>
    </xf>
    <xf numFmtId="0" fontId="61" fillId="0" borderId="18" xfId="0" applyFont="1" applyBorder="1" applyAlignment="1">
      <alignment horizontal="justify" vertical="center"/>
    </xf>
    <xf numFmtId="0" fontId="51" fillId="0" borderId="18" xfId="0" applyFont="1" applyBorder="1" applyAlignment="1">
      <alignment/>
    </xf>
    <xf numFmtId="0" fontId="0" fillId="58" borderId="0" xfId="0" applyFill="1" applyAlignment="1">
      <alignment/>
    </xf>
    <xf numFmtId="0" fontId="0" fillId="58" borderId="18" xfId="0" applyFill="1" applyBorder="1" applyAlignment="1">
      <alignment wrapText="1"/>
    </xf>
    <xf numFmtId="0" fontId="31" fillId="58" borderId="0" xfId="0" applyFont="1" applyFill="1" applyAlignment="1">
      <alignment/>
    </xf>
    <xf numFmtId="0" fontId="2" fillId="58" borderId="0" xfId="0" applyFont="1" applyFill="1" applyAlignment="1">
      <alignment horizontal="center" vertical="center"/>
    </xf>
    <xf numFmtId="0" fontId="31" fillId="0" borderId="21" xfId="0" applyFont="1" applyBorder="1" applyAlignment="1">
      <alignment/>
    </xf>
    <xf numFmtId="0" fontId="31" fillId="0" borderId="22" xfId="0" applyFont="1" applyBorder="1" applyAlignment="1">
      <alignment/>
    </xf>
    <xf numFmtId="0" fontId="31" fillId="0" borderId="23" xfId="0" applyFont="1" applyBorder="1" applyAlignment="1">
      <alignment wrapText="1"/>
    </xf>
    <xf numFmtId="0" fontId="31" fillId="0" borderId="24" xfId="0" applyFont="1" applyBorder="1" applyAlignment="1">
      <alignment wrapText="1"/>
    </xf>
    <xf numFmtId="0" fontId="31" fillId="0" borderId="25" xfId="0" applyFont="1" applyBorder="1" applyAlignment="1">
      <alignment wrapText="1"/>
    </xf>
    <xf numFmtId="0" fontId="31" fillId="0" borderId="26" xfId="0" applyFont="1" applyBorder="1" applyAlignment="1">
      <alignment horizontal="center"/>
    </xf>
    <xf numFmtId="0" fontId="2" fillId="0" borderId="27" xfId="0" applyFont="1" applyBorder="1" applyAlignment="1">
      <alignment vertical="center" wrapText="1"/>
    </xf>
    <xf numFmtId="0" fontId="2" fillId="0" borderId="28" xfId="0" applyFont="1" applyBorder="1" applyAlignment="1">
      <alignment vertical="center" wrapText="1"/>
    </xf>
    <xf numFmtId="0" fontId="4" fillId="0" borderId="29" xfId="0" applyFont="1" applyBorder="1" applyAlignment="1">
      <alignment vertical="center" wrapText="1"/>
    </xf>
    <xf numFmtId="0" fontId="31" fillId="0" borderId="18" xfId="0" applyFont="1" applyBorder="1" applyAlignment="1">
      <alignment/>
    </xf>
    <xf numFmtId="0" fontId="56" fillId="0" borderId="30" xfId="0" applyFont="1" applyBorder="1" applyAlignment="1">
      <alignment horizontal="justify" vertical="center" wrapText="1"/>
    </xf>
    <xf numFmtId="0" fontId="31" fillId="0" borderId="30" xfId="0" applyFont="1" applyBorder="1" applyAlignment="1">
      <alignment wrapText="1"/>
    </xf>
    <xf numFmtId="0" fontId="31" fillId="0" borderId="30" xfId="0" applyFont="1" applyBorder="1" applyAlignment="1">
      <alignment horizontal="center" vertical="center"/>
    </xf>
    <xf numFmtId="0" fontId="4" fillId="54" borderId="31" xfId="0" applyFont="1" applyFill="1" applyBorder="1" applyAlignment="1">
      <alignment horizontal="center" vertical="center" wrapText="1"/>
    </xf>
    <xf numFmtId="0" fontId="4" fillId="54" borderId="32" xfId="0" applyFont="1" applyFill="1" applyBorder="1" applyAlignment="1">
      <alignment horizontal="center" vertical="center" wrapText="1"/>
    </xf>
    <xf numFmtId="0" fontId="31" fillId="0" borderId="33" xfId="0" applyFont="1" applyBorder="1" applyAlignment="1">
      <alignment horizontal="justify" vertical="center" wrapText="1"/>
    </xf>
    <xf numFmtId="0" fontId="31" fillId="0" borderId="33" xfId="0" applyFont="1" applyBorder="1" applyAlignment="1">
      <alignment horizontal="center" vertical="center"/>
    </xf>
    <xf numFmtId="0" fontId="2" fillId="0" borderId="34" xfId="0" applyFont="1" applyBorder="1" applyAlignment="1">
      <alignment horizontal="center" vertical="center" wrapText="1"/>
    </xf>
    <xf numFmtId="0" fontId="31" fillId="0" borderId="35" xfId="0" applyFont="1" applyBorder="1" applyAlignment="1">
      <alignment horizontal="center" vertical="center"/>
    </xf>
    <xf numFmtId="0" fontId="33" fillId="56" borderId="36" xfId="0" applyFont="1" applyFill="1" applyBorder="1" applyAlignment="1">
      <alignment horizontal="right"/>
    </xf>
    <xf numFmtId="0" fontId="31" fillId="0" borderId="33" xfId="0" applyFont="1" applyBorder="1" applyAlignment="1">
      <alignment horizontal="right" vertical="center"/>
    </xf>
    <xf numFmtId="0" fontId="31" fillId="0" borderId="37" xfId="0" applyFont="1" applyBorder="1" applyAlignment="1">
      <alignment horizontal="right" vertical="center"/>
    </xf>
    <xf numFmtId="0" fontId="33" fillId="56" borderId="20" xfId="0" applyFont="1" applyFill="1" applyBorder="1" applyAlignment="1">
      <alignment vertical="center"/>
    </xf>
    <xf numFmtId="0" fontId="31" fillId="0" borderId="18" xfId="0" applyFont="1" applyBorder="1" applyAlignment="1">
      <alignment horizontal="center" vertical="center"/>
    </xf>
    <xf numFmtId="0" fontId="33" fillId="56" borderId="30" xfId="0" applyFont="1" applyFill="1" applyBorder="1" applyAlignment="1">
      <alignment horizontal="center"/>
    </xf>
    <xf numFmtId="0" fontId="33" fillId="56" borderId="36" xfId="0" applyFont="1" applyFill="1" applyBorder="1" applyAlignment="1">
      <alignment horizontal="center" vertical="center"/>
    </xf>
    <xf numFmtId="0" fontId="57" fillId="0" borderId="18" xfId="0" applyFont="1" applyFill="1" applyBorder="1" applyAlignment="1">
      <alignment horizontal="center" vertical="center" wrapText="1"/>
    </xf>
    <xf numFmtId="0" fontId="0" fillId="0" borderId="18" xfId="0" applyFill="1" applyBorder="1" applyAlignment="1">
      <alignment vertical="center"/>
    </xf>
    <xf numFmtId="0" fontId="56" fillId="0" borderId="18" xfId="0" applyFont="1" applyFill="1" applyBorder="1" applyAlignment="1">
      <alignment horizontal="justify" vertical="center" wrapText="1"/>
    </xf>
    <xf numFmtId="0" fontId="56" fillId="0" borderId="36" xfId="0" applyFont="1" applyFill="1" applyBorder="1" applyAlignment="1">
      <alignment horizontal="justify" vertical="center" wrapText="1"/>
    </xf>
    <xf numFmtId="0" fontId="31" fillId="0" borderId="30" xfId="0" applyFont="1" applyFill="1" applyBorder="1" applyAlignment="1">
      <alignment horizontal="center" vertical="center"/>
    </xf>
    <xf numFmtId="0" fontId="31" fillId="0" borderId="20" xfId="0" applyFont="1" applyFill="1" applyBorder="1" applyAlignment="1">
      <alignment horizontal="center" wrapText="1"/>
    </xf>
    <xf numFmtId="0" fontId="56" fillId="0" borderId="18" xfId="0" applyFont="1" applyBorder="1" applyAlignment="1">
      <alignment horizontal="justify" vertical="center" wrapText="1"/>
    </xf>
    <xf numFmtId="0" fontId="55" fillId="0" borderId="18" xfId="0" applyFont="1" applyBorder="1" applyAlignment="1">
      <alignment vertical="center" wrapText="1"/>
    </xf>
    <xf numFmtId="0" fontId="4" fillId="54" borderId="38" xfId="0" applyFont="1" applyFill="1" applyBorder="1" applyAlignment="1">
      <alignment horizontal="center" vertical="center" wrapText="1"/>
    </xf>
    <xf numFmtId="0" fontId="4" fillId="54" borderId="30" xfId="0" applyFont="1" applyFill="1" applyBorder="1" applyAlignment="1">
      <alignment horizontal="center" vertical="center" wrapText="1"/>
    </xf>
    <xf numFmtId="0" fontId="4" fillId="54" borderId="20" xfId="0" applyFont="1" applyFill="1" applyBorder="1" applyAlignment="1">
      <alignment horizontal="center" vertical="center" wrapText="1"/>
    </xf>
    <xf numFmtId="0" fontId="55" fillId="54" borderId="38" xfId="0" applyFont="1" applyFill="1" applyBorder="1" applyAlignment="1">
      <alignment horizontal="center"/>
    </xf>
    <xf numFmtId="0" fontId="55" fillId="54" borderId="39" xfId="0" applyFont="1" applyFill="1" applyBorder="1" applyAlignment="1">
      <alignment horizontal="center"/>
    </xf>
    <xf numFmtId="0" fontId="55" fillId="54" borderId="40" xfId="0" applyFont="1" applyFill="1" applyBorder="1" applyAlignment="1">
      <alignment/>
    </xf>
    <xf numFmtId="0" fontId="55" fillId="54" borderId="18" xfId="0" applyFont="1" applyFill="1" applyBorder="1" applyAlignment="1">
      <alignment/>
    </xf>
    <xf numFmtId="0" fontId="57" fillId="0" borderId="18" xfId="0" applyFont="1" applyBorder="1" applyAlignment="1">
      <alignment horizontal="justify" vertical="center" wrapText="1"/>
    </xf>
    <xf numFmtId="0" fontId="31" fillId="56" borderId="36" xfId="0" applyFont="1" applyFill="1" applyBorder="1" applyAlignment="1">
      <alignment/>
    </xf>
    <xf numFmtId="0" fontId="25" fillId="0" borderId="0" xfId="121" applyFont="1" applyAlignment="1">
      <alignment/>
    </xf>
    <xf numFmtId="0" fontId="62" fillId="0" borderId="0" xfId="111" applyFont="1">
      <alignment/>
      <protection/>
    </xf>
    <xf numFmtId="0" fontId="25" fillId="0" borderId="0" xfId="111" applyFont="1">
      <alignment/>
      <protection/>
    </xf>
    <xf numFmtId="0" fontId="25" fillId="0" borderId="41" xfId="111" applyFont="1" applyBorder="1" applyAlignment="1">
      <alignment horizontal="center"/>
      <protection/>
    </xf>
    <xf numFmtId="0" fontId="26" fillId="0" borderId="42" xfId="111" applyFont="1" applyBorder="1" applyAlignment="1">
      <alignment horizontal="center" vertical="center" wrapText="1"/>
      <protection/>
    </xf>
    <xf numFmtId="0" fontId="25" fillId="0" borderId="0" xfId="111" applyFont="1" applyAlignment="1">
      <alignment horizontal="justify" vertical="center" wrapText="1"/>
      <protection/>
    </xf>
    <xf numFmtId="0" fontId="25" fillId="0" borderId="0" xfId="111" applyFont="1" applyAlignment="1">
      <alignment vertical="center" wrapText="1"/>
      <protection/>
    </xf>
    <xf numFmtId="0" fontId="25" fillId="0" borderId="41" xfId="111" applyFont="1" applyBorder="1" applyAlignment="1">
      <alignment horizontal="justify" vertical="center" wrapText="1"/>
      <protection/>
    </xf>
    <xf numFmtId="0" fontId="25" fillId="0" borderId="42" xfId="111" applyFont="1" applyBorder="1">
      <alignment/>
      <protection/>
    </xf>
    <xf numFmtId="0" fontId="4" fillId="0" borderId="27" xfId="0" applyFont="1" applyBorder="1" applyAlignment="1">
      <alignment vertical="center" wrapText="1"/>
    </xf>
    <xf numFmtId="0" fontId="31" fillId="0" borderId="21" xfId="0" applyFont="1" applyBorder="1" applyAlignment="1">
      <alignment horizontal="center"/>
    </xf>
    <xf numFmtId="0" fontId="59" fillId="57" borderId="18" xfId="0" applyFont="1" applyFill="1" applyBorder="1" applyAlignment="1">
      <alignment horizontal="center" vertical="center"/>
    </xf>
    <xf numFmtId="0" fontId="55" fillId="57" borderId="18" xfId="0" applyFont="1" applyFill="1" applyBorder="1" applyAlignment="1">
      <alignment horizontal="center" vertical="center" wrapText="1"/>
    </xf>
    <xf numFmtId="0" fontId="33" fillId="56" borderId="43" xfId="0" applyFont="1" applyFill="1" applyBorder="1" applyAlignment="1">
      <alignment/>
    </xf>
    <xf numFmtId="0" fontId="31" fillId="0" borderId="33" xfId="0" applyFont="1" applyBorder="1" applyAlignment="1">
      <alignment wrapText="1"/>
    </xf>
    <xf numFmtId="0" fontId="31" fillId="0" borderId="33" xfId="0" applyFont="1" applyFill="1" applyBorder="1" applyAlignment="1">
      <alignment horizontal="center" wrapText="1"/>
    </xf>
    <xf numFmtId="0" fontId="31" fillId="0" borderId="44" xfId="0" applyFont="1" applyBorder="1" applyAlignment="1">
      <alignment horizontal="center"/>
    </xf>
    <xf numFmtId="0" fontId="33" fillId="56" borderId="45" xfId="0" applyFont="1" applyFill="1" applyBorder="1" applyAlignment="1">
      <alignment horizontal="right"/>
    </xf>
    <xf numFmtId="0" fontId="33" fillId="56" borderId="43" xfId="0" applyFont="1" applyFill="1" applyBorder="1" applyAlignment="1">
      <alignment horizontal="right"/>
    </xf>
    <xf numFmtId="0" fontId="2" fillId="0" borderId="46" xfId="0" applyFont="1" applyBorder="1" applyAlignment="1">
      <alignment vertical="center" wrapText="1"/>
    </xf>
    <xf numFmtId="0" fontId="31" fillId="0" borderId="41" xfId="0" applyFont="1" applyBorder="1" applyAlignment="1">
      <alignment horizontal="center"/>
    </xf>
    <xf numFmtId="0" fontId="31" fillId="0" borderId="47" xfId="0" applyFont="1" applyBorder="1" applyAlignment="1">
      <alignment horizontal="center"/>
    </xf>
    <xf numFmtId="0" fontId="25" fillId="0" borderId="18" xfId="114" applyFont="1" applyBorder="1" applyAlignment="1">
      <alignment horizontal="center" vertical="center" wrapText="1"/>
      <protection/>
    </xf>
    <xf numFmtId="0" fontId="25" fillId="0" borderId="18" xfId="114" applyFont="1" applyBorder="1" applyAlignment="1">
      <alignment horizontal="left" vertical="center" wrapText="1"/>
      <protection/>
    </xf>
    <xf numFmtId="0" fontId="25" fillId="0" borderId="18" xfId="111" applyFont="1" applyBorder="1" applyAlignment="1">
      <alignment horizontal="center" vertical="center" wrapText="1"/>
      <protection/>
    </xf>
    <xf numFmtId="0" fontId="55" fillId="0" borderId="48" xfId="0" applyFont="1" applyFill="1" applyBorder="1" applyAlignment="1">
      <alignment horizontal="left"/>
    </xf>
    <xf numFmtId="0" fontId="55" fillId="0" borderId="47" xfId="0" applyFont="1" applyFill="1" applyBorder="1" applyAlignment="1">
      <alignment horizontal="left"/>
    </xf>
    <xf numFmtId="0" fontId="3" fillId="54" borderId="18" xfId="0" applyFont="1" applyFill="1" applyBorder="1" applyAlignment="1">
      <alignment horizontal="center" vertical="center" wrapText="1"/>
    </xf>
    <xf numFmtId="0" fontId="4" fillId="54" borderId="18" xfId="0" applyFont="1" applyFill="1" applyBorder="1" applyAlignment="1">
      <alignment vertical="center" wrapText="1"/>
    </xf>
    <xf numFmtId="0" fontId="55" fillId="0" borderId="18" xfId="0" applyFont="1" applyFill="1" applyBorder="1" applyAlignment="1">
      <alignment horizontal="left"/>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55" fillId="0" borderId="18" xfId="0" applyFont="1" applyBorder="1" applyAlignment="1">
      <alignment vertical="center" wrapText="1"/>
    </xf>
    <xf numFmtId="0" fontId="55" fillId="55" borderId="18" xfId="0" applyFont="1" applyFill="1" applyBorder="1" applyAlignment="1">
      <alignment vertical="center" wrapText="1"/>
    </xf>
    <xf numFmtId="0" fontId="4" fillId="0" borderId="50" xfId="0" applyFont="1" applyBorder="1" applyAlignment="1">
      <alignment horizontal="left" vertical="center" wrapText="1"/>
    </xf>
    <xf numFmtId="0" fontId="4"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18" xfId="0" applyFont="1" applyBorder="1" applyAlignment="1">
      <alignment horizontal="left" vertical="center" wrapText="1"/>
    </xf>
    <xf numFmtId="0" fontId="56" fillId="0" borderId="50" xfId="0" applyFont="1" applyBorder="1" applyAlignment="1">
      <alignment horizontal="justify" vertical="center" wrapText="1"/>
    </xf>
    <xf numFmtId="0" fontId="56" fillId="0" borderId="18" xfId="0" applyFont="1" applyBorder="1" applyAlignment="1">
      <alignment horizontal="justify" vertical="center" wrapText="1"/>
    </xf>
    <xf numFmtId="0" fontId="4" fillId="54" borderId="51" xfId="0" applyFont="1" applyFill="1" applyBorder="1" applyAlignment="1">
      <alignment horizontal="center" vertical="center" wrapText="1"/>
    </xf>
    <xf numFmtId="0" fontId="4" fillId="54" borderId="31" xfId="0" applyFont="1" applyFill="1" applyBorder="1" applyAlignment="1">
      <alignment horizontal="center" vertical="center" wrapText="1"/>
    </xf>
    <xf numFmtId="0" fontId="56" fillId="0" borderId="52" xfId="0" applyFont="1" applyBorder="1" applyAlignment="1">
      <alignment horizontal="justify" vertical="center" wrapText="1"/>
    </xf>
    <xf numFmtId="0" fontId="56" fillId="0" borderId="34" xfId="0" applyFont="1" applyBorder="1" applyAlignment="1">
      <alignment horizontal="justify" vertical="center" wrapText="1"/>
    </xf>
    <xf numFmtId="0" fontId="3" fillId="54" borderId="38" xfId="0" applyFont="1" applyFill="1" applyBorder="1" applyAlignment="1">
      <alignment horizontal="center" vertical="center" wrapText="1"/>
    </xf>
    <xf numFmtId="0" fontId="3" fillId="54" borderId="39" xfId="0" applyFont="1" applyFill="1" applyBorder="1" applyAlignment="1">
      <alignment horizontal="center" vertical="center" wrapText="1"/>
    </xf>
    <xf numFmtId="0" fontId="3" fillId="54" borderId="4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7" fillId="0" borderId="46"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26" fillId="54" borderId="55" xfId="111" applyFont="1" applyFill="1" applyBorder="1" applyAlignment="1">
      <alignment horizontal="center" vertical="center"/>
      <protection/>
    </xf>
    <xf numFmtId="0" fontId="26" fillId="54" borderId="56" xfId="111" applyFont="1" applyFill="1" applyBorder="1" applyAlignment="1">
      <alignment horizontal="center" vertical="center"/>
      <protection/>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4" fillId="0" borderId="46" xfId="0" applyFont="1" applyBorder="1" applyAlignment="1">
      <alignment horizontal="left" vertical="center" wrapText="1"/>
    </xf>
    <xf numFmtId="0" fontId="4" fillId="0" borderId="49"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4" fillId="0" borderId="29" xfId="0" applyFont="1" applyBorder="1" applyAlignment="1">
      <alignment horizontal="left" vertical="center" wrapText="1"/>
    </xf>
    <xf numFmtId="0" fontId="4" fillId="0" borderId="44" xfId="0" applyFont="1" applyBorder="1" applyAlignment="1">
      <alignment horizontal="left" vertical="center" wrapText="1"/>
    </xf>
    <xf numFmtId="9" fontId="25" fillId="0" borderId="18" xfId="111" applyNumberFormat="1" applyFont="1" applyBorder="1" applyAlignment="1">
      <alignment horizontal="center" vertical="center" wrapText="1"/>
      <protection/>
    </xf>
    <xf numFmtId="0" fontId="25" fillId="0" borderId="48" xfId="114" applyFont="1" applyBorder="1" applyAlignment="1">
      <alignment horizontal="center" vertical="center" wrapText="1"/>
      <protection/>
    </xf>
    <xf numFmtId="0" fontId="25" fillId="0" borderId="47" xfId="114" applyFont="1" applyBorder="1" applyAlignment="1">
      <alignment horizontal="center" vertical="center" wrapText="1"/>
      <protection/>
    </xf>
    <xf numFmtId="0" fontId="26" fillId="54" borderId="18" xfId="111" applyFont="1" applyFill="1" applyBorder="1" applyAlignment="1">
      <alignment horizontal="center" vertical="center"/>
      <protection/>
    </xf>
    <xf numFmtId="0" fontId="25" fillId="58" borderId="18" xfId="114" applyFont="1" applyFill="1" applyBorder="1" applyAlignment="1">
      <alignment horizontal="left" vertical="center" wrapText="1"/>
      <protection/>
    </xf>
    <xf numFmtId="0" fontId="25" fillId="0" borderId="18" xfId="114" applyFont="1" applyBorder="1" applyAlignment="1">
      <alignment horizontal="left" vertical="center" wrapText="1"/>
      <protection/>
    </xf>
    <xf numFmtId="0" fontId="26" fillId="54" borderId="48" xfId="111" applyFont="1" applyFill="1" applyBorder="1" applyAlignment="1">
      <alignment horizontal="center" vertical="center"/>
      <protection/>
    </xf>
    <xf numFmtId="0" fontId="26" fillId="54" borderId="49" xfId="111" applyFont="1" applyFill="1" applyBorder="1" applyAlignment="1">
      <alignment horizontal="center" vertical="center"/>
      <protection/>
    </xf>
    <xf numFmtId="0" fontId="26" fillId="54" borderId="47" xfId="111" applyFont="1" applyFill="1" applyBorder="1" applyAlignment="1">
      <alignment horizontal="center" vertical="center"/>
      <protection/>
    </xf>
    <xf numFmtId="0" fontId="56" fillId="59" borderId="18" xfId="0" applyFont="1" applyFill="1" applyBorder="1" applyAlignment="1">
      <alignment horizontal="justify" vertical="center" wrapText="1"/>
    </xf>
    <xf numFmtId="0" fontId="0" fillId="59" borderId="18" xfId="0" applyFill="1" applyBorder="1" applyAlignment="1">
      <alignment/>
    </xf>
    <xf numFmtId="0" fontId="55" fillId="59" borderId="18" xfId="0" applyFont="1" applyFill="1" applyBorder="1" applyAlignment="1">
      <alignment horizontal="left"/>
    </xf>
    <xf numFmtId="0" fontId="2" fillId="59" borderId="46" xfId="0" applyFont="1" applyFill="1" applyBorder="1" applyAlignment="1">
      <alignment horizontal="left" vertical="center" wrapText="1"/>
    </xf>
    <xf numFmtId="0" fontId="2" fillId="59" borderId="47" xfId="0" applyFont="1" applyFill="1" applyBorder="1" applyAlignment="1">
      <alignment horizontal="left" vertical="center" wrapText="1"/>
    </xf>
    <xf numFmtId="0" fontId="31" fillId="59" borderId="47" xfId="0" applyFont="1" applyFill="1" applyBorder="1" applyAlignment="1">
      <alignment horizontal="center" vertical="center"/>
    </xf>
    <xf numFmtId="0" fontId="2" fillId="59" borderId="18" xfId="0" applyFont="1" applyFill="1" applyBorder="1" applyAlignment="1">
      <alignment horizontal="center" vertical="center" wrapText="1"/>
    </xf>
    <xf numFmtId="0" fontId="33" fillId="56" borderId="43" xfId="0" applyFont="1" applyFill="1" applyBorder="1" applyAlignment="1">
      <alignment horizontal="center" vertical="center"/>
    </xf>
  </cellXfs>
  <cellStyles count="131">
    <cellStyle name="Normal" xfId="0"/>
    <cellStyle name=" 1" xfId="15"/>
    <cellStyle name="_20100806_corredoresaseociados_ comparativomercado_almonacidy" xfId="16"/>
    <cellStyle name="_20100806_corredoresaseociados_ comparativomercado_almonacidy 2" xfId="17"/>
    <cellStyle name="_20100806_corredoresaseociados_ comparativomercado_almonacidy 3" xfId="18"/>
    <cellStyle name="_Copia de Cotizador Brecha Pensional Aerorepublica 200941" xfId="19"/>
    <cellStyle name="_Copia de Cotizador Brecha Pensional Aerorepublica 200941 2" xfId="20"/>
    <cellStyle name="_Copia de Cotizador Brecha Pensional Aerorepublica 200941 3" xfId="21"/>
    <cellStyle name="_Cotizador Brecha Pensional Aerorepublica 200934" xfId="22"/>
    <cellStyle name="_Cotizador Brecha Pensional Aerorepublica 200934 2" xfId="23"/>
    <cellStyle name="_Cotizador Brecha Pensional Aerorepublica 200934 3" xfId="24"/>
    <cellStyle name="20% - Accent1" xfId="25"/>
    <cellStyle name="20% - Accent2" xfId="26"/>
    <cellStyle name="20% - Accent3" xfId="27"/>
    <cellStyle name="20% - Accent4" xfId="28"/>
    <cellStyle name="20% - Accent5" xfId="29"/>
    <cellStyle name="20% - Accent6" xfId="30"/>
    <cellStyle name="20% - Énfasis1" xfId="31"/>
    <cellStyle name="20% - Énfasis2" xfId="32"/>
    <cellStyle name="20% - Énfasis3" xfId="33"/>
    <cellStyle name="20% - Énfasis4" xfId="34"/>
    <cellStyle name="20% - Énfasis5" xfId="35"/>
    <cellStyle name="20% - Énfasis6" xfId="36"/>
    <cellStyle name="40% - Accent1" xfId="37"/>
    <cellStyle name="40% - Accent2" xfId="38"/>
    <cellStyle name="40% - Accent3" xfId="39"/>
    <cellStyle name="40% - Accent4" xfId="40"/>
    <cellStyle name="40% - Accent5" xfId="41"/>
    <cellStyle name="40% - Accent6" xfId="42"/>
    <cellStyle name="40% - Énfasis1" xfId="43"/>
    <cellStyle name="40% - Énfasis2" xfId="44"/>
    <cellStyle name="40% - Énfasis3" xfId="45"/>
    <cellStyle name="40% - Énfasis4" xfId="46"/>
    <cellStyle name="40% - Énfasis5" xfId="47"/>
    <cellStyle name="40% - Énfasis6" xfId="48"/>
    <cellStyle name="60% - Accent1" xfId="49"/>
    <cellStyle name="60% - Accent2" xfId="50"/>
    <cellStyle name="60% - Accent3" xfId="51"/>
    <cellStyle name="60% - Accent4" xfId="52"/>
    <cellStyle name="60% - Accent5" xfId="53"/>
    <cellStyle name="60% - Accent6" xfId="54"/>
    <cellStyle name="60% - Énfasis1" xfId="55"/>
    <cellStyle name="60% - Énfasis2" xfId="56"/>
    <cellStyle name="60% - Énfasis3" xfId="57"/>
    <cellStyle name="60% - Énfasis4" xfId="58"/>
    <cellStyle name="60% - Énfasis5" xfId="59"/>
    <cellStyle name="60% - Énfasis6" xfId="60"/>
    <cellStyle name="Accent1" xfId="61"/>
    <cellStyle name="Accent2" xfId="62"/>
    <cellStyle name="Accent3" xfId="63"/>
    <cellStyle name="Accent4" xfId="64"/>
    <cellStyle name="Accent5" xfId="65"/>
    <cellStyle name="Accent6" xfId="66"/>
    <cellStyle name="Bad" xfId="67"/>
    <cellStyle name="Bueno" xfId="68"/>
    <cellStyle name="Calculation" xfId="69"/>
    <cellStyle name="Cálculo" xfId="70"/>
    <cellStyle name="Celda de comprobación" xfId="71"/>
    <cellStyle name="Celda vinculada" xfId="72"/>
    <cellStyle name="Check Cell" xfId="73"/>
    <cellStyle name="Comma 2" xfId="74"/>
    <cellStyle name="Encabezado 1" xfId="75"/>
    <cellStyle name="Encabezado 4" xfId="76"/>
    <cellStyle name="Énfasis1" xfId="77"/>
    <cellStyle name="Énfasis2" xfId="78"/>
    <cellStyle name="Énfasis3" xfId="79"/>
    <cellStyle name="Énfasis4" xfId="80"/>
    <cellStyle name="Énfasis5" xfId="81"/>
    <cellStyle name="Énfasis6" xfId="82"/>
    <cellStyle name="Entrada" xfId="83"/>
    <cellStyle name="Estilo 1" xfId="84"/>
    <cellStyle name="Explanatory Text" xfId="85"/>
    <cellStyle name="Good" xfId="86"/>
    <cellStyle name="Heading 1" xfId="87"/>
    <cellStyle name="Heading 2" xfId="88"/>
    <cellStyle name="Heading 3" xfId="89"/>
    <cellStyle name="Heading 4" xfId="90"/>
    <cellStyle name="Hyperlink" xfId="91"/>
    <cellStyle name="Followed Hyperlink" xfId="92"/>
    <cellStyle name="Incorrecto" xfId="93"/>
    <cellStyle name="Input" xfId="94"/>
    <cellStyle name="Linked Cell" xfId="95"/>
    <cellStyle name="Comma" xfId="96"/>
    <cellStyle name="Comma [0]" xfId="97"/>
    <cellStyle name="Millares 2" xfId="98"/>
    <cellStyle name="Millares 2 2" xfId="99"/>
    <cellStyle name="Millares 3" xfId="100"/>
    <cellStyle name="Millares 3 2" xfId="101"/>
    <cellStyle name="Currency" xfId="102"/>
    <cellStyle name="Currency [0]" xfId="103"/>
    <cellStyle name="Moneda 2" xfId="104"/>
    <cellStyle name="Moneda 3" xfId="105"/>
    <cellStyle name="Moneda 4" xfId="106"/>
    <cellStyle name="Moneda 4 2" xfId="107"/>
    <cellStyle name="Moneda 4 3" xfId="108"/>
    <cellStyle name="Neutral" xfId="109"/>
    <cellStyle name="Normal 11" xfId="110"/>
    <cellStyle name="Normal 12 2 2 2 2 2 2" xfId="111"/>
    <cellStyle name="Normal 12 2 2 2 3 2" xfId="112"/>
    <cellStyle name="Normal 2" xfId="113"/>
    <cellStyle name="Normal 2 10 2" xfId="114"/>
    <cellStyle name="Normal 2 2" xfId="115"/>
    <cellStyle name="Normal 2 3" xfId="116"/>
    <cellStyle name="Normal 3" xfId="117"/>
    <cellStyle name="Normal 3 2" xfId="118"/>
    <cellStyle name="Normal 3 3" xfId="119"/>
    <cellStyle name="Normal 3 4" xfId="120"/>
    <cellStyle name="Normal 3 9" xfId="121"/>
    <cellStyle name="Normal 4" xfId="122"/>
    <cellStyle name="Normal 5" xfId="123"/>
    <cellStyle name="Normal 6" xfId="124"/>
    <cellStyle name="Notas" xfId="125"/>
    <cellStyle name="Notas 2" xfId="126"/>
    <cellStyle name="Notas 3" xfId="127"/>
    <cellStyle name="Note" xfId="128"/>
    <cellStyle name="Output" xfId="129"/>
    <cellStyle name="Percent" xfId="130"/>
    <cellStyle name="Porcentaje 2" xfId="131"/>
    <cellStyle name="Porcentaje 3" xfId="132"/>
    <cellStyle name="Salida" xfId="133"/>
    <cellStyle name="Style 1" xfId="134"/>
    <cellStyle name="Style 1 2" xfId="135"/>
    <cellStyle name="Style 1_120116_vida DeudoresPrevisora_comparativomercado _arismendib" xfId="136"/>
    <cellStyle name="Texto de advertencia" xfId="137"/>
    <cellStyle name="Texto explicativo" xfId="138"/>
    <cellStyle name="Title" xfId="139"/>
    <cellStyle name="Título" xfId="140"/>
    <cellStyle name="Título 2" xfId="141"/>
    <cellStyle name="Título 3" xfId="142"/>
    <cellStyle name="Total"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5">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7999799847602844"/>
  </sheetPr>
  <dimension ref="B1:D79"/>
  <sheetViews>
    <sheetView view="pageBreakPreview" zoomScale="96" zoomScaleNormal="70" zoomScaleSheetLayoutView="96" zoomScalePageLayoutView="0" workbookViewId="0" topLeftCell="A40">
      <selection activeCell="B54" sqref="B54"/>
    </sheetView>
  </sheetViews>
  <sheetFormatPr defaultColWidth="11.421875" defaultRowHeight="15"/>
  <cols>
    <col min="1" max="1" width="4.00390625" style="40" customWidth="1"/>
    <col min="2" max="2" width="93.00390625" style="0" bestFit="1" customWidth="1"/>
    <col min="3" max="3" width="14.57421875" style="0" customWidth="1"/>
    <col min="4" max="4" width="32.421875" style="0" customWidth="1"/>
    <col min="5" max="5" width="49.57421875" style="0" customWidth="1"/>
    <col min="9" max="9" width="21.8515625" style="0" customWidth="1"/>
    <col min="10" max="10" width="21.421875" style="0" customWidth="1"/>
    <col min="11" max="11" width="18.8515625" style="0" bestFit="1" customWidth="1"/>
  </cols>
  <sheetData>
    <row r="1" spans="2:4" ht="14.25">
      <c r="B1" s="40"/>
      <c r="C1" s="40"/>
      <c r="D1" s="40"/>
    </row>
    <row r="2" spans="2:4" ht="17.25">
      <c r="B2" s="114" t="s">
        <v>113</v>
      </c>
      <c r="C2" s="114"/>
      <c r="D2" s="114"/>
    </row>
    <row r="3" spans="2:4" ht="9.75" customHeight="1">
      <c r="B3" s="117"/>
      <c r="C3" s="118"/>
      <c r="D3" s="119"/>
    </row>
    <row r="4" spans="2:4" ht="30" customHeight="1">
      <c r="B4" s="114" t="s">
        <v>115</v>
      </c>
      <c r="C4" s="114"/>
      <c r="D4" s="114"/>
    </row>
    <row r="5" spans="2:4" ht="9.75" customHeight="1">
      <c r="B5" s="117"/>
      <c r="C5" s="118"/>
      <c r="D5" s="119"/>
    </row>
    <row r="6" spans="2:4" ht="32.25" customHeight="1">
      <c r="B6" s="114" t="s">
        <v>5</v>
      </c>
      <c r="C6" s="114"/>
      <c r="D6" s="114"/>
    </row>
    <row r="7" spans="2:4" ht="24.75">
      <c r="B7" s="25" t="s">
        <v>4</v>
      </c>
      <c r="C7" s="25" t="s">
        <v>3</v>
      </c>
      <c r="D7" s="25" t="s">
        <v>2</v>
      </c>
    </row>
    <row r="8" spans="2:4" ht="64.5">
      <c r="B8" s="161" t="s">
        <v>134</v>
      </c>
      <c r="C8" s="70">
        <v>60</v>
      </c>
      <c r="D8" s="71"/>
    </row>
    <row r="9" spans="2:4" ht="51">
      <c r="B9" s="72" t="s">
        <v>83</v>
      </c>
      <c r="C9" s="70">
        <v>60</v>
      </c>
      <c r="D9" s="71"/>
    </row>
    <row r="10" spans="2:4" ht="51">
      <c r="B10" s="72" t="s">
        <v>84</v>
      </c>
      <c r="C10" s="70">
        <v>60</v>
      </c>
      <c r="D10" s="71"/>
    </row>
    <row r="11" spans="2:4" ht="64.5">
      <c r="B11" s="72" t="s">
        <v>80</v>
      </c>
      <c r="C11" s="70">
        <v>60</v>
      </c>
      <c r="D11" s="71"/>
    </row>
    <row r="12" spans="2:4" ht="65.25">
      <c r="B12" s="76" t="s">
        <v>87</v>
      </c>
      <c r="C12" s="5">
        <v>100</v>
      </c>
      <c r="D12" s="41"/>
    </row>
    <row r="13" spans="2:4" ht="14.25">
      <c r="B13" s="3" t="s">
        <v>1</v>
      </c>
      <c r="C13" s="3">
        <f>SUM(C9:C12)</f>
        <v>280</v>
      </c>
      <c r="D13" s="4"/>
    </row>
    <row r="14" spans="2:3" ht="14.25">
      <c r="B14" s="2"/>
      <c r="C14" s="2"/>
    </row>
    <row r="15" spans="2:3" ht="38.25" customHeight="1">
      <c r="B15" s="115" t="s">
        <v>6</v>
      </c>
      <c r="C15" s="115"/>
    </row>
    <row r="17" spans="2:4" ht="19.5" customHeight="1">
      <c r="B17" s="9" t="s">
        <v>7</v>
      </c>
      <c r="C17" s="9" t="s">
        <v>82</v>
      </c>
      <c r="D17" s="10"/>
    </row>
    <row r="18" spans="2:3" ht="14.25">
      <c r="B18" s="4" t="s">
        <v>8</v>
      </c>
      <c r="C18" s="4">
        <v>30</v>
      </c>
    </row>
    <row r="19" spans="2:3" ht="14.25">
      <c r="B19" s="4" t="s">
        <v>9</v>
      </c>
      <c r="C19" s="4">
        <f>MAX(C42:C45)</f>
        <v>30</v>
      </c>
    </row>
    <row r="20" spans="2:3" ht="14.25">
      <c r="B20" s="4" t="s">
        <v>10</v>
      </c>
      <c r="C20" s="4">
        <f>MAX(C49:C52)</f>
        <v>30</v>
      </c>
    </row>
    <row r="21" spans="2:3" ht="14.25">
      <c r="B21" s="4" t="s">
        <v>11</v>
      </c>
      <c r="C21" s="4">
        <f>MAX(C56:C57)</f>
        <v>30</v>
      </c>
    </row>
    <row r="22" spans="2:3" ht="14.25">
      <c r="B22" s="4" t="s">
        <v>12</v>
      </c>
      <c r="C22" s="4">
        <f>MAX(C61:C64)</f>
        <v>30</v>
      </c>
    </row>
    <row r="23" spans="2:3" ht="14.25">
      <c r="B23" s="4" t="s">
        <v>13</v>
      </c>
      <c r="C23" s="4">
        <f>MAX(C68:C71)</f>
        <v>30</v>
      </c>
    </row>
    <row r="24" spans="2:3" ht="14.25">
      <c r="B24" s="4" t="s">
        <v>14</v>
      </c>
      <c r="C24" s="4">
        <f>MAX(C75:C78)</f>
        <v>20</v>
      </c>
    </row>
    <row r="25" spans="2:3" ht="14.25">
      <c r="B25" s="9" t="s">
        <v>15</v>
      </c>
      <c r="C25" s="9">
        <f>SUM(C18:C24)</f>
        <v>200</v>
      </c>
    </row>
    <row r="27" spans="2:4" ht="14.25">
      <c r="B27" s="11" t="s">
        <v>16</v>
      </c>
      <c r="C27" s="12" t="s">
        <v>3</v>
      </c>
      <c r="D27" s="12" t="s">
        <v>114</v>
      </c>
    </row>
    <row r="28" spans="2:4" ht="14.25">
      <c r="B28" s="13" t="s">
        <v>0</v>
      </c>
      <c r="C28" s="162">
        <v>30</v>
      </c>
      <c r="D28" s="4"/>
    </row>
    <row r="29" spans="2:4" ht="14.25">
      <c r="B29" s="13" t="s">
        <v>17</v>
      </c>
      <c r="C29" s="162">
        <v>25</v>
      </c>
      <c r="D29" s="41"/>
    </row>
    <row r="30" spans="2:4" ht="14.25">
      <c r="B30" s="13" t="s">
        <v>20</v>
      </c>
      <c r="C30" s="162">
        <v>20</v>
      </c>
      <c r="D30" s="41"/>
    </row>
    <row r="31" spans="2:4" ht="14.25">
      <c r="B31" s="13" t="s">
        <v>21</v>
      </c>
      <c r="C31" s="162">
        <v>15</v>
      </c>
      <c r="D31" s="4"/>
    </row>
    <row r="32" spans="2:4" ht="14.25">
      <c r="B32" s="116" t="s">
        <v>22</v>
      </c>
      <c r="C32" s="116"/>
      <c r="D32" s="4"/>
    </row>
    <row r="33" ht="14.25">
      <c r="B33" s="14"/>
    </row>
    <row r="34" spans="2:4" ht="14.25">
      <c r="B34" s="11" t="s">
        <v>16</v>
      </c>
      <c r="C34" s="12" t="s">
        <v>3</v>
      </c>
      <c r="D34" s="12" t="s">
        <v>114</v>
      </c>
    </row>
    <row r="35" spans="2:4" ht="14.25">
      <c r="B35" s="162" t="s">
        <v>0</v>
      </c>
      <c r="C35" s="162">
        <v>10</v>
      </c>
      <c r="D35" s="4"/>
    </row>
    <row r="36" spans="2:4" ht="14.25">
      <c r="B36" s="162" t="s">
        <v>135</v>
      </c>
      <c r="C36" s="162">
        <v>8</v>
      </c>
      <c r="D36" s="41"/>
    </row>
    <row r="37" spans="2:4" ht="14.25">
      <c r="B37" s="162" t="s">
        <v>136</v>
      </c>
      <c r="C37" s="162">
        <v>6</v>
      </c>
      <c r="D37" s="41"/>
    </row>
    <row r="38" spans="2:4" ht="14.25">
      <c r="B38" s="162" t="s">
        <v>137</v>
      </c>
      <c r="C38" s="162">
        <v>4</v>
      </c>
      <c r="D38" s="4"/>
    </row>
    <row r="39" spans="2:4" ht="14.25">
      <c r="B39" s="163" t="s">
        <v>22</v>
      </c>
      <c r="C39" s="163"/>
      <c r="D39" s="4"/>
    </row>
    <row r="40" ht="14.25">
      <c r="B40" s="14"/>
    </row>
    <row r="41" spans="2:4" ht="14.25">
      <c r="B41" s="11" t="s">
        <v>19</v>
      </c>
      <c r="C41" s="12" t="s">
        <v>3</v>
      </c>
      <c r="D41" s="12" t="s">
        <v>114</v>
      </c>
    </row>
    <row r="42" spans="2:4" ht="14.25">
      <c r="B42" s="13" t="s">
        <v>0</v>
      </c>
      <c r="C42" s="4">
        <v>30</v>
      </c>
      <c r="D42" s="4"/>
    </row>
    <row r="43" spans="2:4" ht="14.25">
      <c r="B43" s="13" t="s">
        <v>17</v>
      </c>
      <c r="C43" s="4">
        <v>15</v>
      </c>
      <c r="D43" s="41"/>
    </row>
    <row r="44" spans="2:4" ht="14.25">
      <c r="B44" s="13" t="s">
        <v>20</v>
      </c>
      <c r="C44" s="4">
        <v>10</v>
      </c>
      <c r="D44" s="41"/>
    </row>
    <row r="45" spans="2:4" ht="14.25">
      <c r="B45" s="13" t="s">
        <v>21</v>
      </c>
      <c r="C45" s="4">
        <v>5</v>
      </c>
      <c r="D45" s="4"/>
    </row>
    <row r="46" spans="2:4" ht="14.25">
      <c r="B46" s="112" t="s">
        <v>22</v>
      </c>
      <c r="C46" s="113"/>
      <c r="D46" s="4"/>
    </row>
    <row r="48" spans="2:4" ht="14.25">
      <c r="B48" s="11" t="s">
        <v>23</v>
      </c>
      <c r="C48" s="12" t="s">
        <v>3</v>
      </c>
      <c r="D48" s="12" t="s">
        <v>114</v>
      </c>
    </row>
    <row r="49" spans="2:4" ht="14.25">
      <c r="B49" s="13" t="s">
        <v>0</v>
      </c>
      <c r="C49" s="4">
        <v>30</v>
      </c>
      <c r="D49" s="4"/>
    </row>
    <row r="50" spans="2:4" ht="14.25">
      <c r="B50" s="13" t="s">
        <v>17</v>
      </c>
      <c r="C50" s="4">
        <v>15</v>
      </c>
      <c r="D50" s="41"/>
    </row>
    <row r="51" spans="2:4" ht="14.25">
      <c r="B51" s="13" t="s">
        <v>20</v>
      </c>
      <c r="C51" s="4">
        <v>10</v>
      </c>
      <c r="D51" s="41"/>
    </row>
    <row r="52" spans="2:4" ht="14.25">
      <c r="B52" s="13" t="s">
        <v>21</v>
      </c>
      <c r="C52" s="4">
        <v>5</v>
      </c>
      <c r="D52" s="4"/>
    </row>
    <row r="53" spans="2:4" ht="14.25">
      <c r="B53" s="112" t="s">
        <v>22</v>
      </c>
      <c r="C53" s="113"/>
      <c r="D53" s="4"/>
    </row>
    <row r="55" spans="2:4" ht="14.25">
      <c r="B55" s="11" t="s">
        <v>74</v>
      </c>
      <c r="C55" s="12" t="s">
        <v>3</v>
      </c>
      <c r="D55" s="12" t="s">
        <v>114</v>
      </c>
    </row>
    <row r="56" spans="2:4" ht="14.25">
      <c r="B56" s="13" t="s">
        <v>0</v>
      </c>
      <c r="C56" s="4">
        <v>30</v>
      </c>
      <c r="D56" s="4"/>
    </row>
    <row r="57" spans="2:4" ht="14.25">
      <c r="B57" s="13" t="s">
        <v>17</v>
      </c>
      <c r="C57" s="4">
        <v>15</v>
      </c>
      <c r="D57" s="41"/>
    </row>
    <row r="58" spans="2:4" ht="14.25">
      <c r="B58" s="112" t="s">
        <v>18</v>
      </c>
      <c r="C58" s="113"/>
      <c r="D58" s="41"/>
    </row>
    <row r="60" spans="2:4" ht="14.25">
      <c r="B60" s="11" t="s">
        <v>24</v>
      </c>
      <c r="C60" s="12" t="s">
        <v>3</v>
      </c>
      <c r="D60" s="12" t="s">
        <v>114</v>
      </c>
    </row>
    <row r="61" spans="2:4" ht="14.25">
      <c r="B61" s="13" t="s">
        <v>0</v>
      </c>
      <c r="C61" s="4">
        <v>30</v>
      </c>
      <c r="D61" s="4"/>
    </row>
    <row r="62" spans="2:4" ht="14.25">
      <c r="B62" s="13" t="s">
        <v>17</v>
      </c>
      <c r="C62" s="4">
        <v>15</v>
      </c>
      <c r="D62" s="41"/>
    </row>
    <row r="63" spans="2:4" ht="14.25">
      <c r="B63" s="13" t="s">
        <v>20</v>
      </c>
      <c r="C63" s="4">
        <v>10</v>
      </c>
      <c r="D63" s="41"/>
    </row>
    <row r="64" spans="2:4" ht="14.25">
      <c r="B64" s="13" t="s">
        <v>21</v>
      </c>
      <c r="C64" s="4">
        <v>5</v>
      </c>
      <c r="D64" s="4"/>
    </row>
    <row r="65" spans="2:4" ht="14.25">
      <c r="B65" s="112" t="s">
        <v>22</v>
      </c>
      <c r="C65" s="113"/>
      <c r="D65" s="4"/>
    </row>
    <row r="67" spans="2:4" ht="14.25">
      <c r="B67" s="11" t="s">
        <v>25</v>
      </c>
      <c r="C67" s="12" t="s">
        <v>3</v>
      </c>
      <c r="D67" s="12" t="s">
        <v>114</v>
      </c>
    </row>
    <row r="68" spans="2:4" ht="14.25">
      <c r="B68" s="13" t="s">
        <v>0</v>
      </c>
      <c r="C68" s="4">
        <v>30</v>
      </c>
      <c r="D68" s="4"/>
    </row>
    <row r="69" spans="2:4" ht="14.25">
      <c r="B69" s="13" t="s">
        <v>17</v>
      </c>
      <c r="C69" s="4">
        <v>15</v>
      </c>
      <c r="D69" s="41"/>
    </row>
    <row r="70" spans="2:4" ht="14.25">
      <c r="B70" s="13" t="s">
        <v>20</v>
      </c>
      <c r="C70" s="4">
        <v>10</v>
      </c>
      <c r="D70" s="41"/>
    </row>
    <row r="71" spans="2:4" ht="14.25">
      <c r="B71" s="13" t="s">
        <v>21</v>
      </c>
      <c r="C71" s="4">
        <v>5</v>
      </c>
      <c r="D71" s="4"/>
    </row>
    <row r="72" spans="2:4" ht="14.25">
      <c r="B72" s="112" t="s">
        <v>22</v>
      </c>
      <c r="C72" s="113"/>
      <c r="D72" s="4"/>
    </row>
    <row r="74" spans="2:4" ht="14.25">
      <c r="B74" s="11" t="s">
        <v>26</v>
      </c>
      <c r="C74" s="12" t="s">
        <v>3</v>
      </c>
      <c r="D74" s="12" t="s">
        <v>114</v>
      </c>
    </row>
    <row r="75" spans="2:4" ht="14.25">
      <c r="B75" s="13" t="s">
        <v>0</v>
      </c>
      <c r="C75" s="4">
        <v>20</v>
      </c>
      <c r="D75" s="4"/>
    </row>
    <row r="76" spans="2:4" ht="14.25">
      <c r="B76" s="13" t="s">
        <v>17</v>
      </c>
      <c r="C76" s="4">
        <v>15</v>
      </c>
      <c r="D76" s="41"/>
    </row>
    <row r="77" spans="2:4" ht="14.25">
      <c r="B77" s="13" t="s">
        <v>20</v>
      </c>
      <c r="C77" s="4">
        <v>10</v>
      </c>
      <c r="D77" s="41"/>
    </row>
    <row r="78" spans="2:4" ht="14.25">
      <c r="B78" s="13" t="s">
        <v>21</v>
      </c>
      <c r="C78" s="4">
        <v>5</v>
      </c>
      <c r="D78" s="4"/>
    </row>
    <row r="79" spans="2:4" ht="14.25">
      <c r="B79" s="112" t="s">
        <v>22</v>
      </c>
      <c r="C79" s="113"/>
      <c r="D79" s="4"/>
    </row>
  </sheetData>
  <sheetProtection/>
  <mergeCells count="14">
    <mergeCell ref="B2:D2"/>
    <mergeCell ref="B58:C58"/>
    <mergeCell ref="B65:C65"/>
    <mergeCell ref="B72:C72"/>
    <mergeCell ref="B32:C32"/>
    <mergeCell ref="B79:C79"/>
    <mergeCell ref="B4:D4"/>
    <mergeCell ref="B6:D6"/>
    <mergeCell ref="B15:C15"/>
    <mergeCell ref="B39:C39"/>
    <mergeCell ref="B3:D3"/>
    <mergeCell ref="B5:D5"/>
    <mergeCell ref="B46:C46"/>
    <mergeCell ref="B53:C53"/>
  </mergeCells>
  <printOptions/>
  <pageMargins left="0.7" right="0.7" top="0.75" bottom="0.75" header="0.3" footer="0.3"/>
  <pageSetup orientation="portrait" scale="60" r:id="rId1"/>
  <rowBreaks count="1" manualBreakCount="1">
    <brk id="14" max="3" man="1"/>
  </rowBreaks>
</worksheet>
</file>

<file path=xl/worksheets/sheet2.xml><?xml version="1.0" encoding="utf-8"?>
<worksheet xmlns="http://schemas.openxmlformats.org/spreadsheetml/2006/main" xmlns:r="http://schemas.openxmlformats.org/officeDocument/2006/relationships">
  <sheetPr>
    <tabColor theme="6" tint="0.7999799847602844"/>
  </sheetPr>
  <dimension ref="A2:C20"/>
  <sheetViews>
    <sheetView zoomScaleSheetLayoutView="95" zoomScalePageLayoutView="0" workbookViewId="0" topLeftCell="A10">
      <selection activeCell="A2" sqref="A2:C2"/>
    </sheetView>
  </sheetViews>
  <sheetFormatPr defaultColWidth="11.421875" defaultRowHeight="15"/>
  <cols>
    <col min="1" max="1" width="88.57421875" style="1" customWidth="1"/>
    <col min="2" max="2" width="50.00390625" style="1" customWidth="1"/>
    <col min="3" max="3" width="26.57421875" style="1" customWidth="1"/>
    <col min="4" max="4" width="49.57421875" style="1" customWidth="1"/>
    <col min="5" max="16384" width="11.421875" style="1" customWidth="1"/>
  </cols>
  <sheetData>
    <row r="2" spans="1:3" s="42" customFormat="1" ht="17.25">
      <c r="A2" s="114" t="s">
        <v>113</v>
      </c>
      <c r="B2" s="114"/>
      <c r="C2" s="114"/>
    </row>
    <row r="3" spans="1:3" s="42" customFormat="1" ht="9.75" customHeight="1">
      <c r="A3" s="117"/>
      <c r="B3" s="118"/>
      <c r="C3" s="119"/>
    </row>
    <row r="4" spans="1:3" ht="39" customHeight="1">
      <c r="A4" s="114" t="s">
        <v>116</v>
      </c>
      <c r="B4" s="114"/>
      <c r="C4" s="114"/>
    </row>
    <row r="5" spans="1:3" ht="9.75" customHeight="1">
      <c r="A5" s="117"/>
      <c r="B5" s="118"/>
      <c r="C5" s="119"/>
    </row>
    <row r="6" spans="1:3" ht="26.25" customHeight="1">
      <c r="A6" s="114" t="s">
        <v>5</v>
      </c>
      <c r="B6" s="114"/>
      <c r="C6" s="114"/>
    </row>
    <row r="7" spans="1:3" ht="24.75">
      <c r="A7" s="6" t="s">
        <v>4</v>
      </c>
      <c r="B7" s="6" t="s">
        <v>3</v>
      </c>
      <c r="C7" s="6" t="s">
        <v>2</v>
      </c>
    </row>
    <row r="8" spans="1:3" ht="40.5" customHeight="1">
      <c r="A8" s="96" t="s">
        <v>90</v>
      </c>
      <c r="B8" s="97">
        <v>100</v>
      </c>
      <c r="C8" s="47"/>
    </row>
    <row r="9" spans="1:3" ht="14.25">
      <c r="A9" s="50" t="s">
        <v>48</v>
      </c>
      <c r="B9" s="44"/>
      <c r="C9" s="47"/>
    </row>
    <row r="10" spans="1:3" ht="14.25">
      <c r="A10" s="50" t="s">
        <v>49</v>
      </c>
      <c r="B10" s="44"/>
      <c r="C10" s="47"/>
    </row>
    <row r="11" spans="1:3" ht="14.25" customHeight="1">
      <c r="A11" s="50" t="s">
        <v>50</v>
      </c>
      <c r="B11" s="44"/>
      <c r="C11" s="47"/>
    </row>
    <row r="12" spans="1:3" ht="15" thickBot="1">
      <c r="A12" s="51" t="s">
        <v>51</v>
      </c>
      <c r="B12" s="45"/>
      <c r="C12" s="48"/>
    </row>
    <row r="13" spans="1:3" ht="40.5" customHeight="1">
      <c r="A13" s="52" t="s">
        <v>91</v>
      </c>
      <c r="B13" s="49">
        <v>100</v>
      </c>
      <c r="C13" s="46"/>
    </row>
    <row r="14" spans="1:3" ht="14.25">
      <c r="A14" s="50" t="s">
        <v>48</v>
      </c>
      <c r="B14" s="44"/>
      <c r="C14" s="47"/>
    </row>
    <row r="15" spans="1:3" ht="14.25">
      <c r="A15" s="50" t="s">
        <v>49</v>
      </c>
      <c r="B15" s="44"/>
      <c r="C15" s="47"/>
    </row>
    <row r="16" spans="1:3" ht="14.25" customHeight="1">
      <c r="A16" s="50" t="s">
        <v>50</v>
      </c>
      <c r="B16" s="44"/>
      <c r="C16" s="47"/>
    </row>
    <row r="17" spans="1:3" ht="15" thickBot="1">
      <c r="A17" s="50" t="s">
        <v>51</v>
      </c>
      <c r="B17" s="45"/>
      <c r="C17" s="47"/>
    </row>
    <row r="18" spans="1:3" ht="38.25" thickBot="1">
      <c r="A18" s="54" t="s">
        <v>85</v>
      </c>
      <c r="B18" s="56">
        <v>100</v>
      </c>
      <c r="C18" s="55"/>
    </row>
    <row r="19" spans="1:3" ht="66" thickBot="1">
      <c r="A19" s="73" t="s">
        <v>92</v>
      </c>
      <c r="B19" s="74">
        <v>240</v>
      </c>
      <c r="C19" s="75"/>
    </row>
    <row r="20" spans="1:3" ht="15" thickBot="1">
      <c r="A20" s="63" t="s">
        <v>27</v>
      </c>
      <c r="B20" s="68">
        <f>B8+B13+B18+B19</f>
        <v>540</v>
      </c>
      <c r="C20" s="26">
        <f>SUM(C8:C12)</f>
        <v>0</v>
      </c>
    </row>
  </sheetData>
  <sheetProtection/>
  <mergeCells count="5">
    <mergeCell ref="A2:C2"/>
    <mergeCell ref="A4:C4"/>
    <mergeCell ref="A6:C6"/>
    <mergeCell ref="A3:C3"/>
    <mergeCell ref="A5:C5"/>
  </mergeCells>
  <printOptions/>
  <pageMargins left="0.7" right="0.7" top="0.75" bottom="0.75" header="0.3" footer="0.3"/>
  <pageSetup horizontalDpi="600" verticalDpi="600" orientation="portrait" scale="44" r:id="rId1"/>
</worksheet>
</file>

<file path=xl/worksheets/sheet3.xml><?xml version="1.0" encoding="utf-8"?>
<worksheet xmlns="http://schemas.openxmlformats.org/spreadsheetml/2006/main" xmlns:r="http://schemas.openxmlformats.org/officeDocument/2006/relationships">
  <sheetPr>
    <tabColor theme="6" tint="0.7999799847602844"/>
  </sheetPr>
  <dimension ref="B1:E52"/>
  <sheetViews>
    <sheetView view="pageBreakPreview" zoomScale="91" zoomScaleNormal="85" zoomScaleSheetLayoutView="91" zoomScalePageLayoutView="0" workbookViewId="0" topLeftCell="A25">
      <selection activeCell="B5" sqref="B5:E5"/>
    </sheetView>
  </sheetViews>
  <sheetFormatPr defaultColWidth="11.421875" defaultRowHeight="15"/>
  <cols>
    <col min="1" max="1" width="4.57421875" style="42" customWidth="1"/>
    <col min="2" max="2" width="57.57421875" style="1" customWidth="1"/>
    <col min="3" max="3" width="30.8515625" style="1" customWidth="1"/>
    <col min="4" max="4" width="31.00390625" style="1" customWidth="1"/>
    <col min="5" max="5" width="35.421875" style="1" bestFit="1" customWidth="1"/>
    <col min="6" max="16384" width="11.421875" style="1" customWidth="1"/>
  </cols>
  <sheetData>
    <row r="1" s="42" customFormat="1" ht="14.25">
      <c r="B1" s="43"/>
    </row>
    <row r="2" spans="2:5" s="42" customFormat="1" ht="17.25">
      <c r="B2" s="114" t="s">
        <v>113</v>
      </c>
      <c r="C2" s="114"/>
      <c r="D2" s="114"/>
      <c r="E2" s="114"/>
    </row>
    <row r="3" spans="2:5" s="42" customFormat="1" ht="9.75" customHeight="1">
      <c r="B3" s="117"/>
      <c r="C3" s="118"/>
      <c r="D3" s="118"/>
      <c r="E3" s="119"/>
    </row>
    <row r="4" spans="2:5" ht="38.25" customHeight="1">
      <c r="B4" s="114" t="s">
        <v>117</v>
      </c>
      <c r="C4" s="114"/>
      <c r="D4" s="114"/>
      <c r="E4" s="114"/>
    </row>
    <row r="5" spans="2:5" ht="9.75" customHeight="1">
      <c r="B5" s="117"/>
      <c r="C5" s="118"/>
      <c r="D5" s="118"/>
      <c r="E5" s="119"/>
    </row>
    <row r="6" spans="2:5" ht="25.5" customHeight="1">
      <c r="B6" s="114" t="s">
        <v>5</v>
      </c>
      <c r="C6" s="114"/>
      <c r="D6" s="114"/>
      <c r="E6" s="114"/>
    </row>
    <row r="7" ht="25.5" customHeight="1" thickBot="1"/>
    <row r="8" spans="2:5" ht="24.75">
      <c r="B8" s="128" t="s">
        <v>4</v>
      </c>
      <c r="C8" s="129"/>
      <c r="D8" s="57" t="s">
        <v>3</v>
      </c>
      <c r="E8" s="58" t="s">
        <v>2</v>
      </c>
    </row>
    <row r="9" spans="2:5" ht="33.75" customHeight="1">
      <c r="B9" s="122" t="s">
        <v>75</v>
      </c>
      <c r="C9" s="123"/>
      <c r="D9" s="15">
        <v>50</v>
      </c>
      <c r="E9" s="59"/>
    </row>
    <row r="10" spans="2:5" ht="14.25">
      <c r="B10" s="124" t="s">
        <v>76</v>
      </c>
      <c r="C10" s="125"/>
      <c r="D10" s="53"/>
      <c r="E10" s="59"/>
    </row>
    <row r="11" spans="2:5" ht="14.25">
      <c r="B11" s="124" t="s">
        <v>77</v>
      </c>
      <c r="C11" s="125"/>
      <c r="D11" s="53"/>
      <c r="E11" s="59"/>
    </row>
    <row r="12" spans="2:5" ht="14.25">
      <c r="B12" s="124" t="s">
        <v>78</v>
      </c>
      <c r="C12" s="125"/>
      <c r="D12" s="53"/>
      <c r="E12" s="60"/>
    </row>
    <row r="13" spans="2:5" ht="14.25">
      <c r="B13" s="124" t="s">
        <v>79</v>
      </c>
      <c r="C13" s="125"/>
      <c r="D13" s="53"/>
      <c r="E13" s="60"/>
    </row>
    <row r="14" spans="2:5" ht="75" customHeight="1">
      <c r="B14" s="126" t="s">
        <v>81</v>
      </c>
      <c r="C14" s="127"/>
      <c r="D14" s="16">
        <v>50</v>
      </c>
      <c r="E14" s="64"/>
    </row>
    <row r="15" spans="2:5" ht="107.25" customHeight="1">
      <c r="B15" s="126" t="s">
        <v>93</v>
      </c>
      <c r="C15" s="127"/>
      <c r="D15" s="16">
        <v>80</v>
      </c>
      <c r="E15" s="64"/>
    </row>
    <row r="16" spans="2:5" ht="39.75" customHeight="1" thickBot="1">
      <c r="B16" s="130" t="s">
        <v>88</v>
      </c>
      <c r="C16" s="131"/>
      <c r="D16" s="61">
        <v>80</v>
      </c>
      <c r="E16" s="65"/>
    </row>
    <row r="17" spans="2:5" ht="62.25" customHeight="1" thickBot="1">
      <c r="B17" s="130" t="s">
        <v>89</v>
      </c>
      <c r="C17" s="131"/>
      <c r="D17" s="61">
        <v>80</v>
      </c>
      <c r="E17" s="65"/>
    </row>
    <row r="18" spans="2:5" ht="15" thickBot="1">
      <c r="B18" s="42"/>
      <c r="C18" s="86" t="s">
        <v>27</v>
      </c>
      <c r="D18" s="69">
        <f>D9+D14+D15+D16+D17</f>
        <v>340</v>
      </c>
      <c r="E18" s="66"/>
    </row>
    <row r="19" spans="2:5" ht="14.25">
      <c r="B19" s="42"/>
      <c r="C19" s="42"/>
      <c r="D19" s="42"/>
      <c r="E19" s="42"/>
    </row>
    <row r="20" spans="2:5" ht="14.25">
      <c r="B20" s="42"/>
      <c r="C20" s="42"/>
      <c r="D20" s="42"/>
      <c r="E20" s="42"/>
    </row>
    <row r="21" spans="2:5" ht="14.25">
      <c r="B21" s="115" t="s">
        <v>53</v>
      </c>
      <c r="C21" s="115"/>
      <c r="D21" s="42"/>
      <c r="E21" s="42"/>
    </row>
    <row r="22" spans="2:5" ht="14.25">
      <c r="B22"/>
      <c r="C22"/>
      <c r="D22" s="42"/>
      <c r="E22" s="42"/>
    </row>
    <row r="23" spans="2:5" ht="14.25">
      <c r="B23" s="29" t="s">
        <v>7</v>
      </c>
      <c r="C23" s="29"/>
      <c r="D23" s="98" t="s">
        <v>82</v>
      </c>
      <c r="E23" s="42"/>
    </row>
    <row r="24" spans="2:5" ht="14.25">
      <c r="B24" s="30" t="s">
        <v>57</v>
      </c>
      <c r="C24" s="31"/>
      <c r="D24" s="31">
        <v>100</v>
      </c>
      <c r="E24" s="42"/>
    </row>
    <row r="25" spans="2:5" ht="14.25">
      <c r="B25" s="30" t="s">
        <v>59</v>
      </c>
      <c r="C25" s="31"/>
      <c r="D25" s="31">
        <v>100</v>
      </c>
      <c r="E25" s="42"/>
    </row>
    <row r="26" spans="2:5" ht="14.25">
      <c r="B26" s="29" t="s">
        <v>15</v>
      </c>
      <c r="C26" s="32"/>
      <c r="D26" s="32">
        <f>SUM(D24:D25)</f>
        <v>200</v>
      </c>
      <c r="E26" s="42"/>
    </row>
    <row r="27" spans="2:5" ht="14.25">
      <c r="B27"/>
      <c r="C27"/>
      <c r="D27"/>
      <c r="E27"/>
    </row>
    <row r="28" spans="2:5" ht="14.25">
      <c r="B28" s="29" t="s">
        <v>58</v>
      </c>
      <c r="C28" s="29"/>
      <c r="D28" s="29"/>
      <c r="E28"/>
    </row>
    <row r="29" spans="2:5" ht="14.25">
      <c r="B29" s="121" t="s">
        <v>62</v>
      </c>
      <c r="C29" s="121"/>
      <c r="D29" s="42"/>
      <c r="E29" s="42"/>
    </row>
    <row r="30" spans="2:5" ht="14.25">
      <c r="B30" s="33" t="s">
        <v>54</v>
      </c>
      <c r="C30" s="33"/>
      <c r="D30" s="33" t="s">
        <v>55</v>
      </c>
      <c r="E30" s="99" t="s">
        <v>114</v>
      </c>
    </row>
    <row r="31" spans="2:5" ht="14.25">
      <c r="B31" s="34" t="s">
        <v>0</v>
      </c>
      <c r="C31" s="34"/>
      <c r="D31" s="34">
        <v>50</v>
      </c>
      <c r="E31" s="34"/>
    </row>
    <row r="32" spans="2:5" ht="14.25">
      <c r="B32" s="34" t="s">
        <v>60</v>
      </c>
      <c r="C32" s="34"/>
      <c r="D32" s="34">
        <v>40</v>
      </c>
      <c r="E32" s="34"/>
    </row>
    <row r="33" spans="2:5" ht="14.25">
      <c r="B33" s="34" t="s">
        <v>61</v>
      </c>
      <c r="C33" s="34"/>
      <c r="D33" s="34">
        <v>30</v>
      </c>
      <c r="E33" s="34"/>
    </row>
    <row r="34" spans="2:5" ht="14.25">
      <c r="B34" s="34" t="s">
        <v>18</v>
      </c>
      <c r="C34" s="34"/>
      <c r="D34" s="34" t="s">
        <v>64</v>
      </c>
      <c r="E34" s="34"/>
    </row>
    <row r="35" spans="2:5" ht="14.25">
      <c r="B35" s="35" t="s">
        <v>63</v>
      </c>
      <c r="C35" s="35"/>
      <c r="D35" s="77"/>
      <c r="E35" s="77"/>
    </row>
    <row r="36" spans="2:5" ht="14.25">
      <c r="B36" s="33" t="s">
        <v>54</v>
      </c>
      <c r="C36" s="33"/>
      <c r="D36" s="33" t="s">
        <v>52</v>
      </c>
      <c r="E36" s="99" t="s">
        <v>114</v>
      </c>
    </row>
    <row r="37" spans="2:5" ht="14.25">
      <c r="B37" s="34" t="s">
        <v>0</v>
      </c>
      <c r="C37" s="36"/>
      <c r="D37" s="36">
        <v>50</v>
      </c>
      <c r="E37" s="36"/>
    </row>
    <row r="38" spans="2:5" ht="14.25">
      <c r="B38" s="34" t="s">
        <v>56</v>
      </c>
      <c r="C38" s="36"/>
      <c r="D38" s="36">
        <v>25</v>
      </c>
      <c r="E38" s="36"/>
    </row>
    <row r="39" spans="2:5" ht="14.25">
      <c r="B39" s="34" t="s">
        <v>65</v>
      </c>
      <c r="C39" s="36"/>
      <c r="D39" s="36" t="s">
        <v>64</v>
      </c>
      <c r="E39" s="36"/>
    </row>
    <row r="40" spans="2:5" ht="14.25">
      <c r="B40" s="28"/>
      <c r="C40" s="27"/>
      <c r="D40" s="42"/>
      <c r="E40" s="42"/>
    </row>
    <row r="41" spans="2:5" ht="14.25">
      <c r="B41" s="29" t="s">
        <v>59</v>
      </c>
      <c r="C41" s="29"/>
      <c r="D41" s="29"/>
      <c r="E41" s="29"/>
    </row>
    <row r="42" spans="2:5" ht="14.25">
      <c r="B42" s="121" t="s">
        <v>62</v>
      </c>
      <c r="C42" s="121"/>
      <c r="D42" s="42"/>
      <c r="E42" s="42"/>
    </row>
    <row r="43" spans="2:5" ht="14.25">
      <c r="B43" s="33" t="s">
        <v>54</v>
      </c>
      <c r="C43" s="33"/>
      <c r="D43" s="33" t="s">
        <v>55</v>
      </c>
      <c r="E43" s="99" t="s">
        <v>114</v>
      </c>
    </row>
    <row r="44" spans="2:5" ht="14.25">
      <c r="B44" s="34" t="s">
        <v>0</v>
      </c>
      <c r="C44" s="34"/>
      <c r="D44" s="34">
        <v>50</v>
      </c>
      <c r="E44" s="34"/>
    </row>
    <row r="45" spans="2:5" ht="14.25">
      <c r="B45" s="34" t="s">
        <v>60</v>
      </c>
      <c r="C45" s="34"/>
      <c r="D45" s="34">
        <v>40</v>
      </c>
      <c r="E45" s="34"/>
    </row>
    <row r="46" spans="2:5" ht="14.25">
      <c r="B46" s="34" t="s">
        <v>61</v>
      </c>
      <c r="C46" s="34"/>
      <c r="D46" s="34">
        <v>30</v>
      </c>
      <c r="E46" s="34"/>
    </row>
    <row r="47" spans="2:5" ht="14.25">
      <c r="B47" s="34" t="s">
        <v>18</v>
      </c>
      <c r="C47" s="34"/>
      <c r="D47" s="34" t="s">
        <v>64</v>
      </c>
      <c r="E47" s="34"/>
    </row>
    <row r="48" spans="2:5" ht="14.25">
      <c r="B48" s="120" t="s">
        <v>63</v>
      </c>
      <c r="C48" s="120"/>
      <c r="D48" s="42"/>
      <c r="E48" s="42"/>
    </row>
    <row r="49" spans="2:5" ht="14.25">
      <c r="B49" s="33" t="s">
        <v>54</v>
      </c>
      <c r="C49" s="33"/>
      <c r="D49" s="33" t="s">
        <v>52</v>
      </c>
      <c r="E49" s="99" t="s">
        <v>114</v>
      </c>
    </row>
    <row r="50" spans="2:5" ht="14.25">
      <c r="B50" s="34" t="s">
        <v>0</v>
      </c>
      <c r="C50" s="36"/>
      <c r="D50" s="36">
        <v>50</v>
      </c>
      <c r="E50" s="36"/>
    </row>
    <row r="51" spans="2:5" ht="14.25">
      <c r="B51" s="34" t="s">
        <v>56</v>
      </c>
      <c r="C51" s="36"/>
      <c r="D51" s="36">
        <v>25</v>
      </c>
      <c r="E51" s="36"/>
    </row>
    <row r="52" spans="2:5" ht="14.25">
      <c r="B52" s="34" t="s">
        <v>65</v>
      </c>
      <c r="C52" s="36"/>
      <c r="D52" s="36" t="s">
        <v>64</v>
      </c>
      <c r="E52" s="36"/>
    </row>
  </sheetData>
  <sheetProtection/>
  <mergeCells count="19">
    <mergeCell ref="B2:E2"/>
    <mergeCell ref="B4:E4"/>
    <mergeCell ref="B6:E6"/>
    <mergeCell ref="B8:C8"/>
    <mergeCell ref="B29:C29"/>
    <mergeCell ref="B16:C16"/>
    <mergeCell ref="B17:C17"/>
    <mergeCell ref="B3:E3"/>
    <mergeCell ref="B5:E5"/>
    <mergeCell ref="B48:C48"/>
    <mergeCell ref="B42:C42"/>
    <mergeCell ref="B21:C21"/>
    <mergeCell ref="B9:C9"/>
    <mergeCell ref="B10:C10"/>
    <mergeCell ref="B11:C11"/>
    <mergeCell ref="B12:C12"/>
    <mergeCell ref="B13:C13"/>
    <mergeCell ref="B14:C14"/>
    <mergeCell ref="B15:C15"/>
  </mergeCells>
  <printOptions/>
  <pageMargins left="0.7" right="0.7" top="0.75" bottom="0.75" header="0.3" footer="0.3"/>
  <pageSetup horizontalDpi="600" verticalDpi="600" orientation="portrait" scale="46" r:id="rId1"/>
</worksheet>
</file>

<file path=xl/worksheets/sheet4.xml><?xml version="1.0" encoding="utf-8"?>
<worksheet xmlns="http://schemas.openxmlformats.org/spreadsheetml/2006/main" xmlns:r="http://schemas.openxmlformats.org/officeDocument/2006/relationships">
  <sheetPr>
    <tabColor theme="6" tint="0.7999799847602844"/>
  </sheetPr>
  <dimension ref="B2:D10"/>
  <sheetViews>
    <sheetView zoomScalePageLayoutView="0" workbookViewId="0" topLeftCell="A1">
      <selection activeCell="B7" sqref="B7"/>
    </sheetView>
  </sheetViews>
  <sheetFormatPr defaultColWidth="11.421875" defaultRowHeight="15"/>
  <cols>
    <col min="1" max="1" width="6.140625" style="40" customWidth="1"/>
    <col min="2" max="2" width="76.57421875" style="0" customWidth="1"/>
    <col min="3" max="3" width="16.421875" style="0" customWidth="1"/>
    <col min="4" max="4" width="31.8515625" style="0" customWidth="1"/>
    <col min="5" max="44" width="11.421875" style="40" customWidth="1"/>
  </cols>
  <sheetData>
    <row r="1" s="40" customFormat="1" ht="14.25"/>
    <row r="2" spans="2:4" s="40" customFormat="1" ht="17.25">
      <c r="B2" s="114" t="s">
        <v>113</v>
      </c>
      <c r="C2" s="114"/>
      <c r="D2" s="114"/>
    </row>
    <row r="3" spans="2:4" s="40" customFormat="1" ht="9.75" customHeight="1" thickBot="1">
      <c r="B3" s="135"/>
      <c r="C3" s="135"/>
      <c r="D3" s="135"/>
    </row>
    <row r="4" spans="2:4" ht="18" thickBot="1">
      <c r="B4" s="132" t="s">
        <v>118</v>
      </c>
      <c r="C4" s="133"/>
      <c r="D4" s="134"/>
    </row>
    <row r="5" spans="2:4" ht="9.75" customHeight="1" thickBot="1">
      <c r="B5" s="135"/>
      <c r="C5" s="135"/>
      <c r="D5" s="135"/>
    </row>
    <row r="6" spans="2:4" ht="25.5" customHeight="1" thickBot="1">
      <c r="B6" s="132" t="s">
        <v>47</v>
      </c>
      <c r="C6" s="133"/>
      <c r="D6" s="134"/>
    </row>
    <row r="7" spans="2:4" ht="25.5" thickBot="1">
      <c r="B7" s="78" t="s">
        <v>4</v>
      </c>
      <c r="C7" s="79" t="s">
        <v>46</v>
      </c>
      <c r="D7" s="80" t="s">
        <v>2</v>
      </c>
    </row>
    <row r="8" spans="2:4" ht="72" customHeight="1" thickBot="1">
      <c r="B8" s="54" t="s">
        <v>80</v>
      </c>
      <c r="C8" s="56">
        <v>270</v>
      </c>
      <c r="D8" s="56"/>
    </row>
    <row r="9" spans="2:4" ht="25.5" thickBot="1">
      <c r="B9" s="54" t="s">
        <v>94</v>
      </c>
      <c r="C9" s="62">
        <v>270</v>
      </c>
      <c r="D9" s="62"/>
    </row>
    <row r="10" spans="2:4" ht="25.5" customHeight="1" thickBot="1">
      <c r="B10" s="81" t="s">
        <v>27</v>
      </c>
      <c r="C10" s="82">
        <f>SUM(C8:C9)</f>
        <v>540</v>
      </c>
      <c r="D10" s="83"/>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7999799847602844"/>
  </sheetPr>
  <dimension ref="B2:D13"/>
  <sheetViews>
    <sheetView zoomScalePageLayoutView="0" workbookViewId="0" topLeftCell="A1">
      <selection activeCell="C7" sqref="C7:D7"/>
    </sheetView>
  </sheetViews>
  <sheetFormatPr defaultColWidth="11.421875" defaultRowHeight="15"/>
  <cols>
    <col min="1" max="1" width="6.140625" style="40" customWidth="1"/>
    <col min="2" max="2" width="76.57421875" style="0" customWidth="1"/>
    <col min="3" max="3" width="16.421875" style="0" customWidth="1"/>
    <col min="4" max="4" width="31.8515625" style="0" customWidth="1"/>
    <col min="5" max="44" width="11.421875" style="40" customWidth="1"/>
  </cols>
  <sheetData>
    <row r="1" s="40" customFormat="1" ht="14.25"/>
    <row r="2" spans="2:4" s="40" customFormat="1" ht="17.25">
      <c r="B2" s="114" t="s">
        <v>113</v>
      </c>
      <c r="C2" s="114"/>
      <c r="D2" s="114"/>
    </row>
    <row r="3" spans="2:4" s="40" customFormat="1" ht="9.75" customHeight="1">
      <c r="B3" s="136"/>
      <c r="C3" s="136"/>
      <c r="D3" s="136"/>
    </row>
    <row r="4" spans="2:4" ht="33.75" customHeight="1">
      <c r="B4" s="114" t="s">
        <v>86</v>
      </c>
      <c r="C4" s="114"/>
      <c r="D4" s="114"/>
    </row>
    <row r="5" spans="2:4" ht="9.75" customHeight="1">
      <c r="B5" s="137"/>
      <c r="C5" s="137"/>
      <c r="D5" s="137"/>
    </row>
    <row r="6" spans="2:4" ht="25.5" customHeight="1">
      <c r="B6" s="114" t="s">
        <v>47</v>
      </c>
      <c r="C6" s="114"/>
      <c r="D6" s="114"/>
    </row>
    <row r="7" spans="2:4" ht="24.75">
      <c r="B7" s="6" t="s">
        <v>4</v>
      </c>
      <c r="C7" s="6" t="s">
        <v>46</v>
      </c>
      <c r="D7" s="6" t="s">
        <v>2</v>
      </c>
    </row>
    <row r="8" spans="2:4" ht="43.5" customHeight="1">
      <c r="B8" s="76" t="s">
        <v>99</v>
      </c>
      <c r="C8" s="67">
        <v>140</v>
      </c>
      <c r="D8" s="67"/>
    </row>
    <row r="9" spans="2:4" s="40" customFormat="1" ht="50.25">
      <c r="B9" s="76" t="s">
        <v>95</v>
      </c>
      <c r="C9" s="67">
        <v>100</v>
      </c>
      <c r="D9" s="67"/>
    </row>
    <row r="10" spans="2:4" s="40" customFormat="1" ht="51">
      <c r="B10" s="76" t="s">
        <v>96</v>
      </c>
      <c r="C10" s="67">
        <v>100</v>
      </c>
      <c r="D10" s="67"/>
    </row>
    <row r="11" spans="2:4" s="40" customFormat="1" ht="262.5">
      <c r="B11" s="76" t="s">
        <v>97</v>
      </c>
      <c r="C11" s="67">
        <v>100</v>
      </c>
      <c r="D11" s="67"/>
    </row>
    <row r="12" spans="2:4" s="40" customFormat="1" ht="66">
      <c r="B12" s="85" t="s">
        <v>98</v>
      </c>
      <c r="C12" s="67">
        <v>100</v>
      </c>
      <c r="D12" s="67"/>
    </row>
    <row r="13" spans="2:4" s="40" customFormat="1" ht="25.5" customHeight="1">
      <c r="B13" s="12" t="s">
        <v>27</v>
      </c>
      <c r="C13" s="12">
        <f>SUM(C8:C12)</f>
        <v>540</v>
      </c>
      <c r="D13" s="84"/>
    </row>
  </sheetData>
  <sheetProtection/>
  <mergeCells count="5">
    <mergeCell ref="B2:D2"/>
    <mergeCell ref="B4:D4"/>
    <mergeCell ref="B6:D6"/>
    <mergeCell ref="B3:D3"/>
    <mergeCell ref="B5:D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2:D21"/>
  <sheetViews>
    <sheetView tabSelected="1" zoomScaleSheetLayoutView="95" zoomScalePageLayoutView="0" workbookViewId="0" topLeftCell="A14">
      <selection activeCell="A18" sqref="A18:B18"/>
    </sheetView>
  </sheetViews>
  <sheetFormatPr defaultColWidth="11.421875" defaultRowHeight="15"/>
  <cols>
    <col min="1" max="1" width="88.57421875" style="1" customWidth="1"/>
    <col min="2" max="2" width="23.421875" style="1" customWidth="1"/>
    <col min="3" max="3" width="25.140625" style="1" customWidth="1"/>
    <col min="4" max="4" width="26.57421875" style="1" customWidth="1"/>
    <col min="5" max="5" width="49.57421875" style="1" customWidth="1"/>
    <col min="6" max="16384" width="11.421875" style="1" customWidth="1"/>
  </cols>
  <sheetData>
    <row r="2" spans="1:4" s="42" customFormat="1" ht="17.25">
      <c r="A2" s="114" t="s">
        <v>113</v>
      </c>
      <c r="B2" s="114"/>
      <c r="C2" s="114"/>
      <c r="D2" s="114"/>
    </row>
    <row r="3" spans="1:4" s="42" customFormat="1" ht="9.75" customHeight="1">
      <c r="A3" s="117"/>
      <c r="B3" s="118"/>
      <c r="C3" s="118"/>
      <c r="D3" s="119"/>
    </row>
    <row r="4" spans="1:4" ht="39" customHeight="1">
      <c r="A4" s="114" t="s">
        <v>119</v>
      </c>
      <c r="B4" s="114"/>
      <c r="C4" s="114"/>
      <c r="D4" s="114"/>
    </row>
    <row r="5" spans="1:4" ht="9.75" customHeight="1">
      <c r="A5" s="117"/>
      <c r="B5" s="118"/>
      <c r="C5" s="118"/>
      <c r="D5" s="119"/>
    </row>
    <row r="6" spans="1:4" ht="26.25" customHeight="1">
      <c r="A6" s="114" t="s">
        <v>5</v>
      </c>
      <c r="B6" s="114"/>
      <c r="C6" s="114"/>
      <c r="D6" s="114"/>
    </row>
    <row r="7" spans="1:4" ht="25.5" thickBot="1">
      <c r="A7" s="140" t="s">
        <v>4</v>
      </c>
      <c r="B7" s="141"/>
      <c r="C7" s="6" t="s">
        <v>46</v>
      </c>
      <c r="D7" s="6" t="s">
        <v>2</v>
      </c>
    </row>
    <row r="8" spans="1:4" ht="30" customHeight="1">
      <c r="A8" s="150" t="s">
        <v>123</v>
      </c>
      <c r="B8" s="151"/>
      <c r="C8" s="103"/>
      <c r="D8" s="46"/>
    </row>
    <row r="9" spans="1:4" ht="14.25">
      <c r="A9" s="142" t="s">
        <v>48</v>
      </c>
      <c r="B9" s="143"/>
      <c r="C9" s="107">
        <v>50</v>
      </c>
      <c r="D9" s="47"/>
    </row>
    <row r="10" spans="1:4" ht="14.25">
      <c r="A10" s="142" t="s">
        <v>120</v>
      </c>
      <c r="B10" s="143"/>
      <c r="C10" s="107">
        <v>100</v>
      </c>
      <c r="D10" s="47"/>
    </row>
    <row r="11" spans="1:4" ht="14.25" customHeight="1">
      <c r="A11" s="142" t="s">
        <v>121</v>
      </c>
      <c r="B11" s="143"/>
      <c r="C11" s="107">
        <v>150</v>
      </c>
      <c r="D11" s="47"/>
    </row>
    <row r="12" spans="1:4" ht="14.25">
      <c r="A12" s="144" t="s">
        <v>122</v>
      </c>
      <c r="B12" s="145"/>
      <c r="C12" s="107">
        <v>200</v>
      </c>
      <c r="D12" s="47"/>
    </row>
    <row r="13" spans="1:4" ht="24.75" customHeight="1">
      <c r="A13" s="146" t="s">
        <v>124</v>
      </c>
      <c r="B13" s="147"/>
      <c r="C13" s="108"/>
      <c r="D13" s="101"/>
    </row>
    <row r="14" spans="1:4" ht="26.25">
      <c r="A14" s="106" t="s">
        <v>125</v>
      </c>
      <c r="B14" s="16" t="s">
        <v>128</v>
      </c>
      <c r="C14" s="67">
        <v>40</v>
      </c>
      <c r="D14" s="101"/>
    </row>
    <row r="15" spans="1:4" ht="26.25">
      <c r="A15" s="106" t="s">
        <v>126</v>
      </c>
      <c r="B15" s="16" t="s">
        <v>129</v>
      </c>
      <c r="C15" s="67">
        <v>40</v>
      </c>
      <c r="D15" s="101"/>
    </row>
    <row r="16" spans="1:4" ht="39">
      <c r="A16" s="106" t="s">
        <v>127</v>
      </c>
      <c r="B16" s="167" t="s">
        <v>128</v>
      </c>
      <c r="C16" s="67">
        <v>40</v>
      </c>
      <c r="D16" s="101"/>
    </row>
    <row r="17" spans="1:4" ht="26.25" customHeight="1">
      <c r="A17" s="164" t="s">
        <v>138</v>
      </c>
      <c r="B17" s="165"/>
      <c r="C17" s="166">
        <v>60</v>
      </c>
      <c r="D17" s="101"/>
    </row>
    <row r="18" spans="1:4" ht="26.25" customHeight="1">
      <c r="A18" s="164" t="s">
        <v>139</v>
      </c>
      <c r="B18" s="165"/>
      <c r="C18" s="166">
        <v>40</v>
      </c>
      <c r="D18" s="101"/>
    </row>
    <row r="19" spans="1:4" ht="77.25" customHeight="1">
      <c r="A19" s="148" t="s">
        <v>130</v>
      </c>
      <c r="B19" s="149"/>
      <c r="C19" s="166">
        <v>60</v>
      </c>
      <c r="D19" s="101"/>
    </row>
    <row r="20" spans="1:4" ht="84" customHeight="1">
      <c r="A20" s="138" t="s">
        <v>131</v>
      </c>
      <c r="B20" s="139"/>
      <c r="C20" s="166">
        <v>60</v>
      </c>
      <c r="D20" s="102"/>
    </row>
    <row r="21" spans="1:4" ht="15" thickBot="1">
      <c r="A21" s="104" t="s">
        <v>27</v>
      </c>
      <c r="B21" s="105"/>
      <c r="C21" s="168">
        <f>SUM(C12+C14+C15+C16+C17+C18+C19+C20)</f>
        <v>540</v>
      </c>
      <c r="D21" s="100">
        <f>SUM(D8:D12)</f>
        <v>0</v>
      </c>
    </row>
  </sheetData>
  <sheetProtection/>
  <mergeCells count="16">
    <mergeCell ref="A2:D2"/>
    <mergeCell ref="A3:D3"/>
    <mergeCell ref="A4:D4"/>
    <mergeCell ref="A5:D5"/>
    <mergeCell ref="A6:D6"/>
    <mergeCell ref="A8:B8"/>
    <mergeCell ref="A20:B20"/>
    <mergeCell ref="A7:B7"/>
    <mergeCell ref="A9:B9"/>
    <mergeCell ref="A10:B10"/>
    <mergeCell ref="A11:B11"/>
    <mergeCell ref="A12:B12"/>
    <mergeCell ref="A13:B13"/>
    <mergeCell ref="A19:B19"/>
    <mergeCell ref="A17:B17"/>
    <mergeCell ref="A18:B18"/>
  </mergeCells>
  <printOptions/>
  <pageMargins left="0.7" right="0.7" top="0.75" bottom="0.75" header="0.3" footer="0.3"/>
  <pageSetup horizontalDpi="600" verticalDpi="600" orientation="portrait" scale="44" r:id="rId1"/>
</worksheet>
</file>

<file path=xl/worksheets/sheet7.xml><?xml version="1.0" encoding="utf-8"?>
<worksheet xmlns="http://schemas.openxmlformats.org/spreadsheetml/2006/main" xmlns:r="http://schemas.openxmlformats.org/officeDocument/2006/relationships">
  <dimension ref="A1:D24"/>
  <sheetViews>
    <sheetView zoomScalePageLayoutView="0" workbookViewId="0" topLeftCell="A13">
      <selection activeCell="B32" sqref="B32"/>
    </sheetView>
  </sheetViews>
  <sheetFormatPr defaultColWidth="11.421875" defaultRowHeight="15"/>
  <cols>
    <col min="1" max="1" width="49.8515625" style="0" customWidth="1"/>
    <col min="3" max="3" width="15.8515625" style="0" customWidth="1"/>
    <col min="4" max="4" width="35.421875" style="0" customWidth="1"/>
  </cols>
  <sheetData>
    <row r="1" spans="1:4" s="87" customFormat="1" ht="30" customHeight="1">
      <c r="A1" s="114" t="s">
        <v>113</v>
      </c>
      <c r="B1" s="114"/>
      <c r="C1" s="114"/>
      <c r="D1" s="114"/>
    </row>
    <row r="2" spans="1:4" s="87" customFormat="1" ht="9.75" customHeight="1">
      <c r="A2" s="117"/>
      <c r="B2" s="118"/>
      <c r="C2" s="118"/>
      <c r="D2" s="119"/>
    </row>
    <row r="3" spans="1:4" s="87" customFormat="1" ht="18" customHeight="1">
      <c r="A3" s="114" t="s">
        <v>132</v>
      </c>
      <c r="B3" s="114"/>
      <c r="C3" s="114"/>
      <c r="D3" s="114"/>
    </row>
    <row r="4" spans="1:4" s="88" customFormat="1" ht="9.75" customHeight="1">
      <c r="A4" s="117"/>
      <c r="B4" s="118"/>
      <c r="C4" s="118"/>
      <c r="D4" s="119"/>
    </row>
    <row r="5" spans="1:4" s="88" customFormat="1" ht="17.25">
      <c r="A5" s="114" t="s">
        <v>5</v>
      </c>
      <c r="B5" s="114"/>
      <c r="C5" s="114"/>
      <c r="D5" s="114"/>
    </row>
    <row r="6" spans="1:4" s="88" customFormat="1" ht="13.5">
      <c r="A6" s="91"/>
      <c r="B6" s="92"/>
      <c r="C6" s="93"/>
      <c r="D6" s="94"/>
    </row>
    <row r="7" spans="1:4" s="88" customFormat="1" ht="24.75">
      <c r="A7" s="155" t="s">
        <v>4</v>
      </c>
      <c r="B7" s="155"/>
      <c r="C7" s="6" t="s">
        <v>46</v>
      </c>
      <c r="D7" s="6" t="s">
        <v>2</v>
      </c>
    </row>
    <row r="8" spans="1:4" s="88" customFormat="1" ht="39" customHeight="1">
      <c r="A8" s="156" t="s">
        <v>100</v>
      </c>
      <c r="B8" s="156"/>
      <c r="C8" s="109">
        <v>60</v>
      </c>
      <c r="D8" s="109"/>
    </row>
    <row r="9" spans="1:4" s="88" customFormat="1" ht="41.25" customHeight="1">
      <c r="A9" s="156" t="s">
        <v>101</v>
      </c>
      <c r="B9" s="156"/>
      <c r="C9" s="109">
        <v>60</v>
      </c>
      <c r="D9" s="109"/>
    </row>
    <row r="10" spans="1:4" s="88" customFormat="1" ht="30" customHeight="1">
      <c r="A10" s="156" t="s">
        <v>102</v>
      </c>
      <c r="B10" s="156"/>
      <c r="C10" s="109">
        <v>60</v>
      </c>
      <c r="D10" s="109"/>
    </row>
    <row r="11" spans="1:4" s="88" customFormat="1" ht="44.25" customHeight="1">
      <c r="A11" s="156" t="s">
        <v>103</v>
      </c>
      <c r="B11" s="156"/>
      <c r="C11" s="109">
        <v>60</v>
      </c>
      <c r="D11" s="109"/>
    </row>
    <row r="12" spans="1:4" s="88" customFormat="1" ht="26.25" customHeight="1">
      <c r="A12" s="156" t="s">
        <v>104</v>
      </c>
      <c r="B12" s="156"/>
      <c r="C12" s="109">
        <v>50</v>
      </c>
      <c r="D12" s="109"/>
    </row>
    <row r="13" spans="1:4" s="88" customFormat="1" ht="50.25" customHeight="1">
      <c r="A13" s="157" t="s">
        <v>105</v>
      </c>
      <c r="B13" s="157"/>
      <c r="C13" s="109">
        <v>50</v>
      </c>
      <c r="D13" s="109"/>
    </row>
    <row r="14" spans="1:4" s="88" customFormat="1" ht="13.5">
      <c r="A14" s="153" t="s">
        <v>27</v>
      </c>
      <c r="B14" s="154"/>
      <c r="C14" s="109">
        <f>SUM(C8:C13)</f>
        <v>340</v>
      </c>
      <c r="D14" s="110"/>
    </row>
    <row r="15" spans="1:4" s="88" customFormat="1" ht="13.5">
      <c r="A15" s="95"/>
      <c r="B15" s="89"/>
      <c r="C15" s="89"/>
      <c r="D15" s="90"/>
    </row>
    <row r="16" spans="1:4" s="88" customFormat="1" ht="13.5">
      <c r="A16" s="158" t="s">
        <v>133</v>
      </c>
      <c r="B16" s="159"/>
      <c r="C16" s="159"/>
      <c r="D16" s="160"/>
    </row>
    <row r="17" spans="1:4" s="88" customFormat="1" ht="13.5">
      <c r="A17" s="95"/>
      <c r="B17" s="89"/>
      <c r="C17" s="89"/>
      <c r="D17" s="90"/>
    </row>
    <row r="18" spans="1:4" s="88" customFormat="1" ht="24.75">
      <c r="A18" s="155" t="s">
        <v>106</v>
      </c>
      <c r="B18" s="155"/>
      <c r="C18" s="6" t="s">
        <v>46</v>
      </c>
      <c r="D18" s="6" t="s">
        <v>2</v>
      </c>
    </row>
    <row r="19" spans="1:4" s="88" customFormat="1" ht="13.5">
      <c r="A19" s="152" t="s">
        <v>107</v>
      </c>
      <c r="B19" s="152"/>
      <c r="C19" s="111">
        <v>30</v>
      </c>
      <c r="D19" s="111"/>
    </row>
    <row r="20" spans="1:4" s="88" customFormat="1" ht="13.5">
      <c r="A20" s="152" t="s">
        <v>108</v>
      </c>
      <c r="B20" s="152"/>
      <c r="C20" s="111">
        <v>30</v>
      </c>
      <c r="D20" s="111"/>
    </row>
    <row r="21" spans="1:4" s="88" customFormat="1" ht="13.5" customHeight="1">
      <c r="A21" s="152" t="s">
        <v>109</v>
      </c>
      <c r="B21" s="152"/>
      <c r="C21" s="111">
        <v>30</v>
      </c>
      <c r="D21" s="111"/>
    </row>
    <row r="22" spans="1:4" s="88" customFormat="1" ht="13.5">
      <c r="A22" s="152" t="s">
        <v>110</v>
      </c>
      <c r="B22" s="152"/>
      <c r="C22" s="111">
        <v>30</v>
      </c>
      <c r="D22" s="111"/>
    </row>
    <row r="23" spans="1:4" s="88" customFormat="1" ht="13.5" customHeight="1">
      <c r="A23" s="152" t="s">
        <v>111</v>
      </c>
      <c r="B23" s="152"/>
      <c r="C23" s="111">
        <v>40</v>
      </c>
      <c r="D23" s="111"/>
    </row>
    <row r="24" spans="1:4" s="88" customFormat="1" ht="44.25" customHeight="1">
      <c r="A24" s="152" t="s">
        <v>112</v>
      </c>
      <c r="B24" s="152"/>
      <c r="C24" s="111">
        <v>40</v>
      </c>
      <c r="D24" s="111"/>
    </row>
  </sheetData>
  <sheetProtection/>
  <mergeCells count="21">
    <mergeCell ref="A7:B7"/>
    <mergeCell ref="A8:B8"/>
    <mergeCell ref="A1:D1"/>
    <mergeCell ref="A3:D3"/>
    <mergeCell ref="A23:B23"/>
    <mergeCell ref="A9:B9"/>
    <mergeCell ref="A10:B10"/>
    <mergeCell ref="A11:B11"/>
    <mergeCell ref="A12:B12"/>
    <mergeCell ref="A13:B13"/>
    <mergeCell ref="A16:D16"/>
    <mergeCell ref="A24:B24"/>
    <mergeCell ref="A2:D2"/>
    <mergeCell ref="A4:D4"/>
    <mergeCell ref="A5:D5"/>
    <mergeCell ref="A14:B14"/>
    <mergeCell ref="A18:B18"/>
    <mergeCell ref="A19:B19"/>
    <mergeCell ref="A20:B20"/>
    <mergeCell ref="A21:B21"/>
    <mergeCell ref="A22:B2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2:I21"/>
  <sheetViews>
    <sheetView zoomScale="70" zoomScaleNormal="70" zoomScalePageLayoutView="0" workbookViewId="0" topLeftCell="A1">
      <selection activeCell="D7" sqref="D7"/>
    </sheetView>
  </sheetViews>
  <sheetFormatPr defaultColWidth="11.421875" defaultRowHeight="15"/>
  <cols>
    <col min="1" max="1" width="47.421875" style="0" customWidth="1"/>
    <col min="2" max="2" width="13.8515625" style="0" customWidth="1"/>
    <col min="3" max="3" width="76.8515625" style="0" customWidth="1"/>
    <col min="4" max="4" width="22.140625" style="0" customWidth="1"/>
  </cols>
  <sheetData>
    <row r="2" ht="14.25">
      <c r="A2" s="17"/>
    </row>
    <row r="3" spans="1:4" ht="28.5" customHeight="1">
      <c r="A3" s="114" t="s">
        <v>28</v>
      </c>
      <c r="B3" s="114"/>
      <c r="C3" s="114"/>
      <c r="D3" s="114"/>
    </row>
    <row r="4" spans="1:4" ht="28.5" customHeight="1">
      <c r="A4" s="114" t="s">
        <v>5</v>
      </c>
      <c r="B4" s="114"/>
      <c r="C4" s="114"/>
      <c r="D4" s="114"/>
    </row>
    <row r="5" spans="1:9" ht="35.25" customHeight="1">
      <c r="A5" s="6" t="s">
        <v>4</v>
      </c>
      <c r="B5" s="6" t="s">
        <v>3</v>
      </c>
      <c r="C5" s="6" t="s">
        <v>29</v>
      </c>
      <c r="D5" s="6" t="s">
        <v>2</v>
      </c>
      <c r="E5" s="18"/>
      <c r="F5" s="18"/>
      <c r="G5" s="18"/>
      <c r="H5" s="18"/>
      <c r="I5" s="18"/>
    </row>
    <row r="6" spans="1:4" ht="59.25" customHeight="1">
      <c r="A6" s="7" t="s">
        <v>30</v>
      </c>
      <c r="B6" s="19">
        <v>15</v>
      </c>
      <c r="C6" s="5" t="s">
        <v>31</v>
      </c>
      <c r="D6" s="4" t="s">
        <v>67</v>
      </c>
    </row>
    <row r="7" spans="1:4" ht="42" customHeight="1">
      <c r="A7" s="7" t="s">
        <v>32</v>
      </c>
      <c r="B7" s="19">
        <v>15</v>
      </c>
      <c r="C7" s="20" t="s">
        <v>33</v>
      </c>
      <c r="D7" s="37" t="s">
        <v>68</v>
      </c>
    </row>
    <row r="8" spans="1:4" ht="39" customHeight="1">
      <c r="A8" s="7" t="s">
        <v>34</v>
      </c>
      <c r="B8" s="19">
        <v>15</v>
      </c>
      <c r="C8" s="20" t="s">
        <v>33</v>
      </c>
      <c r="D8" s="38" t="s">
        <v>69</v>
      </c>
    </row>
    <row r="9" spans="1:4" ht="82.5">
      <c r="A9" s="7" t="s">
        <v>35</v>
      </c>
      <c r="B9" s="19">
        <v>15</v>
      </c>
      <c r="C9" s="20" t="s">
        <v>33</v>
      </c>
      <c r="D9" s="38" t="s">
        <v>70</v>
      </c>
    </row>
    <row r="10" spans="1:4" ht="38.25" customHeight="1">
      <c r="A10" s="8" t="s">
        <v>36</v>
      </c>
      <c r="B10" s="19">
        <v>15</v>
      </c>
      <c r="C10" s="20" t="s">
        <v>33</v>
      </c>
      <c r="D10" s="39" t="s">
        <v>71</v>
      </c>
    </row>
    <row r="11" spans="1:4" ht="135.75" customHeight="1">
      <c r="A11" s="7" t="s">
        <v>66</v>
      </c>
      <c r="B11" s="19">
        <v>25</v>
      </c>
      <c r="C11" s="5" t="s">
        <v>31</v>
      </c>
      <c r="D11" s="38" t="s">
        <v>72</v>
      </c>
    </row>
    <row r="12" spans="1:4" ht="58.5" customHeight="1">
      <c r="A12" s="21" t="s">
        <v>37</v>
      </c>
      <c r="B12" s="22">
        <v>50</v>
      </c>
      <c r="C12" s="5" t="s">
        <v>31</v>
      </c>
      <c r="D12" s="38" t="s">
        <v>73</v>
      </c>
    </row>
    <row r="13" spans="1:2" ht="14.25">
      <c r="A13" s="23" t="s">
        <v>27</v>
      </c>
      <c r="B13" s="9">
        <f>SUM(B6:B12)</f>
        <v>150</v>
      </c>
    </row>
    <row r="15" ht="14.25">
      <c r="A15" s="24" t="s">
        <v>38</v>
      </c>
    </row>
    <row r="16" spans="1:2" ht="14.25">
      <c r="A16" s="9" t="s">
        <v>39</v>
      </c>
      <c r="B16" s="9" t="s">
        <v>40</v>
      </c>
    </row>
    <row r="17" spans="1:2" ht="14.25">
      <c r="A17" s="4" t="s">
        <v>0</v>
      </c>
      <c r="B17" s="4">
        <v>150</v>
      </c>
    </row>
    <row r="18" spans="1:2" ht="14.25">
      <c r="A18" s="4" t="s">
        <v>41</v>
      </c>
      <c r="B18" s="4">
        <v>100</v>
      </c>
    </row>
    <row r="19" spans="1:2" ht="14.25">
      <c r="A19" s="4" t="s">
        <v>42</v>
      </c>
      <c r="B19" s="4">
        <v>50</v>
      </c>
    </row>
    <row r="20" spans="1:2" ht="14.25">
      <c r="A20" s="4" t="s">
        <v>43</v>
      </c>
      <c r="B20" s="4">
        <v>10</v>
      </c>
    </row>
    <row r="21" spans="1:2" ht="14.25">
      <c r="A21" s="4" t="s">
        <v>44</v>
      </c>
      <c r="B21" s="4" t="s">
        <v>45</v>
      </c>
    </row>
  </sheetData>
  <sheetProtection/>
  <mergeCells count="2">
    <mergeCell ref="A3:D3"/>
    <mergeCell ref="A4:D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FELIPE CASTILLO BETANCOURT</dc:creator>
  <cp:keywords/>
  <dc:description/>
  <cp:lastModifiedBy>Oscar Cortes</cp:lastModifiedBy>
  <cp:lastPrinted>2019-07-07T18:21:53Z</cp:lastPrinted>
  <dcterms:created xsi:type="dcterms:W3CDTF">2015-02-04T19:55:13Z</dcterms:created>
  <dcterms:modified xsi:type="dcterms:W3CDTF">2022-12-02T21:11:14Z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2022-10-13T19:50:49Z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