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laprevisora-my.sharepoint.com/personal/ana_ospina_previsora_gov_co/Documents/Escritorio/2025/Contratos/Auditoria control interno/publicación/"/>
    </mc:Choice>
  </mc:AlternateContent>
  <xr:revisionPtr revIDLastSave="0" documentId="8_{F927D2C6-4292-4D7B-A3DD-045EA9ECCF5F}" xr6:coauthVersionLast="47" xr6:coauthVersionMax="47" xr10:uidLastSave="{00000000-0000-0000-0000-000000000000}"/>
  <bookViews>
    <workbookView xWindow="20370" yWindow="-1755" windowWidth="29040" windowHeight="15840" xr2:uid="{2A2856AC-4354-4F68-93C9-EE5688A7E05B}"/>
  </bookViews>
  <sheets>
    <sheet name="Matriz" sheetId="5" r:id="rId1"/>
    <sheet name="Explicación campos Matriz" sheetId="6" state="hidden"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8" i="5"/>
  <c r="H19" i="5"/>
  <c r="H17" i="5"/>
  <c r="H13" i="5"/>
  <c r="H24" i="5" l="1"/>
  <c r="H23" i="5"/>
  <c r="H20" i="5"/>
  <c r="H16" i="5"/>
  <c r="H15" i="5"/>
  <c r="H14" i="5"/>
</calcChain>
</file>

<file path=xl/sharedStrings.xml><?xml version="1.0" encoding="utf-8"?>
<sst xmlns="http://schemas.openxmlformats.org/spreadsheetml/2006/main" count="165" uniqueCount="117">
  <si>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</si>
  <si>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</si>
  <si>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</si>
  <si>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</si>
  <si>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</si>
  <si>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</si>
  <si>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</si>
  <si>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</si>
  <si>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</si>
  <si>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</si>
  <si>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</si>
  <si>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</si>
  <si>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</si>
  <si>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</si>
  <si>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</si>
  <si>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</si>
  <si>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</si>
  <si>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</si>
  <si>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</si>
  <si>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</si>
  <si>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</si>
  <si>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</si>
  <si>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</si>
  <si>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</si>
  <si>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</si>
  <si>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</si>
  <si>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</si>
  <si>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</si>
  <si>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</si>
  <si>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</si>
  <si>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</si>
  <si>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</si>
  <si>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</si>
  <si>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Inoportunidad en la suscripción del contrato para cubrir las necesidades de la Compañía. </t>
  </si>
  <si>
    <t>1. Retraso en la ejecución del contrato</t>
  </si>
  <si>
    <t xml:space="preserve">1. Desarrollar las actividades definidas para la legalización del contrato con oportunidad y calidad. </t>
  </si>
  <si>
    <t>Económicos</t>
  </si>
  <si>
    <t>Incumplimiento por parte del proveedor de las obligaciones establecidas contractualmente.</t>
  </si>
  <si>
    <t>1. Falta de capacidad financiera del Contratista.
2.Falta de recurso humano para el desarrollo de las actividades.</t>
  </si>
  <si>
    <t xml:space="preserve">1. Favorecimiento de terceros para obtener beneficios diferentes a los intereses de la Compañía. </t>
  </si>
  <si>
    <t>1. Detrimento patrimonial.</t>
  </si>
  <si>
    <t>Inadecuada supervisión o control de ejecución del contrato.</t>
  </si>
  <si>
    <t>1. Seguimiento y monitoreo inadecuado del contrato.</t>
  </si>
  <si>
    <t>1. Realizar pagos de servicios que realmente no recibe la Compañía.</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</si>
  <si>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</si>
  <si>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</si>
  <si>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</si>
  <si>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</si>
  <si>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</si>
  <si>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</si>
  <si>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</si>
  <si>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</si>
  <si>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</si>
  <si>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</si>
  <si>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</si>
  <si>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</si>
  <si>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</si>
  <si>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</si>
  <si>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</si>
  <si>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</si>
  <si>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</si>
  <si>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</si>
  <si>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</si>
  <si>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</si>
  <si>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</si>
  <si>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</si>
  <si>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</si>
  <si>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</si>
  <si>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</si>
  <si>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</si>
  <si>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</si>
  <si>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</si>
  <si>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</si>
  <si>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</si>
  <si>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</si>
  <si>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</si>
  <si>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</si>
  <si>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</si>
  <si>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</si>
  <si>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</si>
  <si>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</si>
  <si>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</si>
  <si>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</si>
  <si>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</si>
  <si>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</si>
  <si>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</si>
  <si>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</si>
  <si>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</si>
  <si>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</si>
  <si>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</si>
  <si>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</si>
  <si>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</si>
  <si>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r>
      <t xml:space="preserve">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 </t>
    </r>
    <r>
      <rPr>
        <strike/>
        <sz val="14"/>
        <color theme="1"/>
        <rFont val="Calibri"/>
        <family val="2"/>
        <scheme val="minor"/>
      </rPr>
      <t>el modelo</t>
    </r>
    <r>
      <rPr>
        <sz val="14"/>
        <color theme="1"/>
        <rFont val="Calibri"/>
        <family val="2"/>
        <scheme val="minor"/>
      </rPr>
      <t>.</t>
    </r>
  </si>
  <si>
    <r>
      <t>1. Estudio de mercado con firmas especializadas con experiencia que cuente con las especificaciones técnicas,</t>
    </r>
    <r>
      <rPr>
        <strike/>
        <sz val="14"/>
        <color theme="1"/>
        <rFont val="Calibri"/>
        <family val="2"/>
        <scheme val="minor"/>
      </rPr>
      <t xml:space="preserve"> tecnológicas,</t>
    </r>
    <r>
      <rPr>
        <sz val="14"/>
        <color theme="1"/>
        <rFont val="Calibri"/>
        <family val="2"/>
        <scheme val="minor"/>
      </rPr>
      <t xml:space="preserve">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r>
  </si>
  <si>
    <t>Cambios en la normativa que modifique o imponga nuevas obligaciones a desarrollar por parte del proveedor en el ? (Esto debe estar acorde co el objeto de la contratación) contrato de auditoria de cuentas.</t>
  </si>
  <si>
    <t>1. Incumplimiento a la normatividad para la ejecución de la función de control interno en la compañía
2. Afectación del cumplimiento del Plan Anual de Audutoria de la Oficina de Conrtol Interno.</t>
  </si>
  <si>
    <t>Pérdida o indisponibilidad de la información que soporta la Gestión Contractual.</t>
  </si>
  <si>
    <t xml:space="preserve">1. Ausencia software para la administración de la información de la base de datos de contratación.
2.  Daño de la carpeta compartida  que soporte los documentos de la Gestión Contractual,  expedientes contractuales  incompletos debido a la perdida de la información.
</t>
  </si>
  <si>
    <t>1.  Desconocimiento del estado de ejecución del contrato
2.  Posibles incumplimientos del Contratista</t>
  </si>
  <si>
    <t>1. Establecer un cronograma de seguimiento a las actividades contratadas.
2. Solicitar a la TI con periodicidad la generación de BKUPS de las carpetas compartidas de la ejecución del contrato.
3. Solicitar al contratista la referenciación de fechas y documentos de los servicios y productos entregados y aprobados para la certificación de cada pago.</t>
  </si>
  <si>
    <t xml:space="preserve">1. Suspensiones y/o prórrogas del plazo de ejecución contractual, por causas no imputables al contratista. (Paros, huelgas, actos terroristas, y hechos similares que tengan impacto en la ejecución del contrato.) 
2. Posibles auditorías extraordinarias no contempladas en el Plan Anual de Auditorías que la Junta Directiva solicite, así como aquellas que se requieran para atender requerimientos perentorios de autoridades (Contraloría General de la Républica, Senado, Cámara de Representantes, Superintendencia Financiera, etc). </t>
  </si>
  <si>
    <t xml:space="preserve">
1. Desarrollar el estudio de mercado garantizando que se incluyen claramente los aspectos a tener en cuenta en la evaluación de la experiencia frente a la definición de las necesidades de la Compañía.
2. Incluir criterios adecuados de evaluación que permitan asegurar una selección objetiva de un proveedor que además cuente con las competencias requeridas por la Oficina de Control Interno y la entidad</t>
  </si>
  <si>
    <t>Desequilibrio contractual por la ocurrencia de imprevistos</t>
  </si>
  <si>
    <t>1. Consecuencia: Retrasos en la ejecución del contrato.
2. Posible variación del valor del mismo.
3. Adición al valor previsto del contrato</t>
  </si>
  <si>
    <t>1. Surtir el trámite legalmente establecido para determinar la procedencia o no del reconocimiento de un desequilibrio contractual</t>
  </si>
  <si>
    <r>
      <t xml:space="preserve">1. Errores en el proceso de selección de la firma que prestará el servicio.
2. Selección de un proveedor que no cumpla con las condiciones requeridas para la prestación del servicio.
3. Reclamaciones por parte de los proponentes.
</t>
    </r>
    <r>
      <rPr>
        <b/>
        <sz val="14"/>
        <rFont val="Calibri"/>
        <family val="2"/>
        <scheme val="minor"/>
      </rPr>
      <t>4. Adendas o modificaciones de las condiciones definitivas de la invitación (y/o pliegos).</t>
    </r>
  </si>
  <si>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t>
  </si>
  <si>
    <r>
      <t xml:space="preserve">1. Sanciones normativas por posibles incumplimientos en el servicio contratado.
</t>
    </r>
    <r>
      <rPr>
        <b/>
        <sz val="14"/>
        <rFont val="Calibri"/>
        <family val="2"/>
        <scheme val="minor"/>
      </rPr>
      <t>2. Finalización anticipada del contrato por incumplimiento.</t>
    </r>
  </si>
  <si>
    <t xml:space="preserve">
1.  Demoras en la firma y legalización en el contrato.
2. Incumplimiento en la aplicación de normatividad externa para procesos de contratación. 
3.  El adjudicatario sin justa causa no suscribe el contrato.
4.  Adendas o modificaciones de las condiciones definitivas de la invitación (y/o pliegos
5.  Definición inadecuada de los amparos y vigencias de las Pólizas de Cumplimiento y de RCE.
6.  Error por parte del proveedor en la solicitud de las pólizas.
7.  Presentar extemporáneamente las garantías</t>
  </si>
  <si>
    <t>"Recibir y aprobar por parte de la supervisión productos y soportes que no correspondan con el cumplimiento de las oblligaciones del contratista".</t>
  </si>
  <si>
    <t>1. Realizar reuniones periódicas del supervisor con el contratista y el equpo de apoyo respectivo, para verificar que los productos y/o servicios entregados correspondan con los contratados.
2. Evaluar periódicamente la conducta y desempeño de los colaboradores relacionados con el control de ejecución del contrato y validar  el cumplimiento de los lineamientos definidos en el Código de ética institucional.</t>
  </si>
  <si>
    <t>1. Validar que el proponente cumple con la capacidad financiera y de recursos humano para cumplir con las obligaciones de la contratación.
2. Realizar el informe de supervisión del contrato que documente el seguimiento al mismo y el incumplimiento por parte del contratista para que se realicen las gestiones jurídicas y se hagan efectivas las garantías correspondientes.
3. Monitorear los ANS establecidos para la prestación del servicio.</t>
  </si>
  <si>
    <t>1. Establecer la periodicidad de la presentación de informes de supervisión relacionadas con el cumplimiento del contrato por parte del contratista  y emitir recomendaciones que conduzcan a la prestación óptima del servicio contratado. 
2. Establecer un plan de trabajo con fechas que permitan hacer un seguimiento detallado del cumplimiento del contrato por parte del contratista.
3. Realizar reuniones de seguimiento por parte del Supervisor con el Contratista, con el fin de hacer seguimiento a la ejecución del contrato</t>
  </si>
  <si>
    <r>
      <t xml:space="preserve">1. </t>
    </r>
    <r>
      <rPr>
        <b/>
        <sz val="14"/>
        <rFont val="Calibri"/>
        <family val="2"/>
        <scheme val="minor"/>
      </rPr>
      <t xml:space="preserve">Socializar los </t>
    </r>
    <r>
      <rPr>
        <sz val="14"/>
        <rFont val="Calibri"/>
        <family val="2"/>
        <scheme val="minor"/>
      </rPr>
      <t xml:space="preserve">Lineamientos para la liquidación de los contratos establecidos en el Manual de Contratación de la Compañía </t>
    </r>
    <r>
      <rPr>
        <b/>
        <sz val="14"/>
        <rFont val="Calibri"/>
        <family val="2"/>
        <scheme val="minor"/>
      </rPr>
      <t>con el equipo de apoyo del supervisor del contrato</t>
    </r>
    <r>
      <rPr>
        <sz val="14"/>
        <rFont val="Calibri"/>
        <family val="2"/>
        <scheme val="minor"/>
      </rPr>
      <t>.</t>
    </r>
  </si>
  <si>
    <t>OFICINA DE CONTROL INTERNO</t>
  </si>
  <si>
    <t>Prestar el servicio de auditoría interna, valoración del riesgo, auditoría de calidad, ambiental, innovación y seguimiento del Sistema de Control Interno.</t>
  </si>
  <si>
    <t>02 de mayo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</si>
</sst>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2"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z val="22"/>
      <name val="Calibri"/>
      <family val="2"/>
      <scheme val="minor"/>
    </font>
    <font>
      <sz val="14"/>
      <color theme="1"/>
      <name val="Calibri"/>
      <family val="2"/>
      <scheme val="minor"/>
    </font>
    <font>
      <strike/>
      <sz val="14"/>
      <color theme="1"/>
      <name val="Calibri"/>
      <family val="2"/>
      <scheme val="minor"/>
    </font>
    <font>
      <i/>
      <sz val="14"/>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030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9" fontId="4" fillId="0" borderId="0" applyFont="0" applyFill="0" applyBorder="0" applyAlignment="0" applyProtection="0"/>
    <xf numFmtId="41" fontId="4" fillId="0" borderId="0" applyFont="0" applyFill="0" applyBorder="0" applyAlignment="0" applyProtection="0"/>
  </cellStyleXfs>
  <cellXfs count="56">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41" fontId="2" fillId="2" borderId="1" xfId="2" applyFont="1" applyFill="1" applyBorder="1" applyAlignment="1"/>
    <xf numFmtId="0" fontId="2" fillId="2" borderId="1" xfId="0" applyFont="1" applyFill="1" applyBorder="1" applyAlignment="1">
      <alignment horizontal="left"/>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3">
    <cellStyle name="Millares [0]" xfId="2"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712469</xdr:colOff>
      <xdr:row>7</xdr:row>
      <xdr:rowOff>135890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4"/>
  <sheetViews>
    <sheetView tabSelected="1" zoomScale="55" zoomScaleNormal="55" workbookViewId="0">
      <selection activeCell="J12" sqref="J12"/>
    </sheetView>
  </sheetViews>
  <sheetFormatPr baseColWidth="10" defaultColWidth="10.85546875" defaultRowHeight="15" x14ac:dyDescent="0.25"/>
  <cols>
    <col min="1" max="1" width="25.42578125" style="19" customWidth="1"/>
    <col min="2" max="4" width="25.42578125" style="7" customWidth="1"/>
    <col min="5" max="5" width="68.140625" style="7" customWidth="1"/>
    <col min="6" max="6" width="73.140625" style="7" customWidth="1"/>
    <col min="7" max="8" width="18.5703125" style="17" customWidth="1"/>
    <col min="9" max="9" width="83.140625" style="7" customWidth="1"/>
    <col min="10" max="10" width="163.85546875" style="7" customWidth="1"/>
    <col min="11" max="16384" width="10.85546875" style="7"/>
  </cols>
  <sheetData>
    <row r="1" spans="1:10" ht="18.75" x14ac:dyDescent="0.3">
      <c r="A1" s="18"/>
      <c r="B1" s="5"/>
      <c r="C1" s="5"/>
      <c r="D1" s="5"/>
      <c r="E1" s="6"/>
      <c r="F1" s="5"/>
      <c r="G1" s="16"/>
      <c r="H1" s="16"/>
      <c r="I1" s="5"/>
      <c r="J1" s="6"/>
    </row>
    <row r="2" spans="1:10" ht="14.45" customHeight="1" x14ac:dyDescent="0.25">
      <c r="A2" s="33"/>
      <c r="B2" s="34"/>
      <c r="C2" s="35"/>
      <c r="D2" s="46" t="s">
        <v>0</v>
      </c>
      <c r="E2" s="47"/>
      <c r="F2" s="47"/>
      <c r="G2" s="47"/>
      <c r="H2" s="47"/>
      <c r="I2" s="47"/>
      <c r="J2" s="47"/>
    </row>
    <row r="3" spans="1:10" ht="14.45" customHeight="1" x14ac:dyDescent="0.25">
      <c r="A3" s="36"/>
      <c r="B3" s="37"/>
      <c r="C3" s="38"/>
      <c r="D3" s="48"/>
      <c r="E3" s="49"/>
      <c r="F3" s="49"/>
      <c r="G3" s="49"/>
      <c r="H3" s="49"/>
      <c r="I3" s="49"/>
      <c r="J3" s="49"/>
    </row>
    <row r="4" spans="1:10" ht="14.45" customHeight="1" x14ac:dyDescent="0.25">
      <c r="A4" s="36"/>
      <c r="B4" s="37"/>
      <c r="C4" s="38"/>
      <c r="D4" s="50" t="s">
        <v>1</v>
      </c>
      <c r="E4" s="51"/>
      <c r="F4" s="52"/>
      <c r="G4" s="42" t="s">
        <v>115</v>
      </c>
      <c r="H4" s="42"/>
      <c r="I4" s="42"/>
      <c r="J4" s="42"/>
    </row>
    <row r="5" spans="1:10" ht="14.45" customHeight="1" x14ac:dyDescent="0.25">
      <c r="A5" s="36"/>
      <c r="B5" s="37"/>
      <c r="C5" s="38"/>
      <c r="D5" s="53"/>
      <c r="E5" s="54"/>
      <c r="F5" s="55"/>
      <c r="G5" s="42"/>
      <c r="H5" s="42"/>
      <c r="I5" s="42"/>
      <c r="J5" s="42"/>
    </row>
    <row r="6" spans="1:10" ht="18.75" x14ac:dyDescent="0.3">
      <c r="A6" s="36"/>
      <c r="B6" s="37"/>
      <c r="C6" s="38"/>
      <c r="D6" s="30" t="s">
        <v>2</v>
      </c>
      <c r="E6" s="31"/>
      <c r="F6" s="32"/>
      <c r="G6" s="43" t="s">
        <v>114</v>
      </c>
      <c r="H6" s="43"/>
      <c r="I6" s="43"/>
      <c r="J6" s="43"/>
    </row>
    <row r="7" spans="1:10" ht="18.75" x14ac:dyDescent="0.3">
      <c r="A7" s="36"/>
      <c r="B7" s="37"/>
      <c r="C7" s="38"/>
      <c r="D7" s="30" t="s">
        <v>3</v>
      </c>
      <c r="E7" s="31"/>
      <c r="F7" s="32"/>
      <c r="G7" s="44">
        <v>7175160749</v>
      </c>
      <c r="H7" s="44"/>
      <c r="I7" s="44"/>
      <c r="J7" s="44"/>
    </row>
    <row r="8" spans="1:10" ht="18.75" x14ac:dyDescent="0.3">
      <c r="A8" s="39"/>
      <c r="B8" s="40"/>
      <c r="C8" s="41"/>
      <c r="D8" s="30" t="s">
        <v>4</v>
      </c>
      <c r="E8" s="31"/>
      <c r="F8" s="32"/>
      <c r="G8" s="45" t="s">
        <v>116</v>
      </c>
      <c r="H8" s="45"/>
      <c r="I8" s="45"/>
      <c r="J8" s="45"/>
    </row>
    <row r="9" spans="1:10" ht="18.600000000000001" customHeight="1" x14ac:dyDescent="0.3">
      <c r="A9" s="18"/>
      <c r="B9" s="8"/>
      <c r="C9" s="8"/>
      <c r="D9" s="8"/>
      <c r="E9" s="6"/>
      <c r="F9" s="5"/>
      <c r="G9" s="16"/>
      <c r="H9" s="16"/>
      <c r="I9" s="5"/>
      <c r="J9" s="6"/>
    </row>
    <row r="10" spans="1:10" ht="18.600000000000001" customHeight="1" x14ac:dyDescent="0.3">
      <c r="A10" s="18"/>
      <c r="B10" s="5"/>
      <c r="C10" s="5"/>
      <c r="D10" s="5"/>
      <c r="E10" s="6"/>
      <c r="F10" s="5"/>
      <c r="G10" s="16"/>
      <c r="H10" s="16"/>
      <c r="I10" s="5"/>
      <c r="J10" s="6"/>
    </row>
    <row r="11" spans="1:10" s="20" customFormat="1" ht="113.45" customHeight="1" x14ac:dyDescent="0.25">
      <c r="A11" s="24" t="s">
        <v>5</v>
      </c>
      <c r="B11" s="24" t="s">
        <v>6</v>
      </c>
      <c r="C11" s="24" t="s">
        <v>7</v>
      </c>
      <c r="D11" s="24" t="s">
        <v>8</v>
      </c>
      <c r="E11" s="24" t="s">
        <v>9</v>
      </c>
      <c r="F11" s="25" t="s">
        <v>10</v>
      </c>
      <c r="G11" s="26" t="s">
        <v>11</v>
      </c>
      <c r="H11" s="26" t="s">
        <v>12</v>
      </c>
      <c r="I11" s="25" t="s">
        <v>13</v>
      </c>
      <c r="J11" s="24" t="s">
        <v>14</v>
      </c>
    </row>
    <row r="12" spans="1:10" ht="167.1" customHeight="1" x14ac:dyDescent="0.25">
      <c r="A12" s="27" t="s">
        <v>15</v>
      </c>
      <c r="B12" s="14" t="s">
        <v>16</v>
      </c>
      <c r="C12" s="14" t="s">
        <v>17</v>
      </c>
      <c r="D12" s="14" t="s">
        <v>18</v>
      </c>
      <c r="E12" s="9" t="s">
        <v>19</v>
      </c>
      <c r="F12" s="9" t="s">
        <v>90</v>
      </c>
      <c r="G12" s="15">
        <v>1</v>
      </c>
      <c r="H12" s="15">
        <f>VLOOKUP(G12,[1]Hoja2!$A$2:$B$21,2,FALSE)</f>
        <v>9.9920072216264108E-16</v>
      </c>
      <c r="I12" s="9" t="s">
        <v>20</v>
      </c>
      <c r="J12" s="9" t="s">
        <v>21</v>
      </c>
    </row>
    <row r="13" spans="1:10" ht="409.35" customHeight="1" x14ac:dyDescent="0.25">
      <c r="A13" s="28"/>
      <c r="B13" s="14" t="s">
        <v>16</v>
      </c>
      <c r="C13" s="14" t="s">
        <v>17</v>
      </c>
      <c r="D13" s="14" t="s">
        <v>22</v>
      </c>
      <c r="E13" s="10" t="s">
        <v>23</v>
      </c>
      <c r="F13" s="11" t="s">
        <v>91</v>
      </c>
      <c r="G13" s="15">
        <v>1</v>
      </c>
      <c r="H13" s="15">
        <f>VLOOKUP(G13,[1]Hoja2!$A$2:$B$21,2,FALSE)</f>
        <v>9.9920072216264108E-16</v>
      </c>
      <c r="I13" s="21" t="s">
        <v>92</v>
      </c>
      <c r="J13" s="21" t="s">
        <v>93</v>
      </c>
    </row>
    <row r="14" spans="1:10" ht="132.94999999999999" customHeight="1" x14ac:dyDescent="0.25">
      <c r="A14" s="28"/>
      <c r="B14" s="14" t="s">
        <v>16</v>
      </c>
      <c r="C14" s="14" t="s">
        <v>17</v>
      </c>
      <c r="D14" s="14" t="s">
        <v>22</v>
      </c>
      <c r="E14" s="9" t="s">
        <v>24</v>
      </c>
      <c r="F14" s="9" t="s">
        <v>25</v>
      </c>
      <c r="G14" s="15">
        <v>1</v>
      </c>
      <c r="H14" s="15">
        <f>VLOOKUP(G14,[1]Hoja2!$A$2:$B$21,2,FALSE)</f>
        <v>9.9920072216264108E-16</v>
      </c>
      <c r="I14" s="9" t="s">
        <v>105</v>
      </c>
      <c r="J14" s="9" t="s">
        <v>26</v>
      </c>
    </row>
    <row r="15" spans="1:10" ht="225.6" customHeight="1" x14ac:dyDescent="0.25">
      <c r="A15" s="28"/>
      <c r="B15" s="14" t="s">
        <v>16</v>
      </c>
      <c r="C15" s="14" t="s">
        <v>17</v>
      </c>
      <c r="D15" s="14" t="s">
        <v>22</v>
      </c>
      <c r="E15" s="9" t="s">
        <v>27</v>
      </c>
      <c r="F15" s="9" t="s">
        <v>28</v>
      </c>
      <c r="G15" s="15">
        <v>1</v>
      </c>
      <c r="H15" s="15">
        <f>VLOOKUP(G15,[1]Hoja2!$A$2:$B$21,2,FALSE)</f>
        <v>9.9920072216264108E-16</v>
      </c>
      <c r="I15" s="9" t="s">
        <v>29</v>
      </c>
      <c r="J15" s="9" t="s">
        <v>30</v>
      </c>
    </row>
    <row r="16" spans="1:10" ht="216" customHeight="1" x14ac:dyDescent="0.25">
      <c r="A16" s="28"/>
      <c r="B16" s="14" t="s">
        <v>16</v>
      </c>
      <c r="C16" s="14" t="s">
        <v>31</v>
      </c>
      <c r="D16" s="14" t="s">
        <v>18</v>
      </c>
      <c r="E16" s="9" t="s">
        <v>32</v>
      </c>
      <c r="F16" s="22" t="s">
        <v>106</v>
      </c>
      <c r="G16" s="15">
        <v>1</v>
      </c>
      <c r="H16" s="15">
        <f>VLOOKUP(G16,[1]Hoja2!$A$2:$B$21,2,FALSE)</f>
        <v>9.9920072216264108E-16</v>
      </c>
      <c r="I16" s="23" t="s">
        <v>107</v>
      </c>
      <c r="J16" s="21" t="s">
        <v>101</v>
      </c>
    </row>
    <row r="17" spans="1:10" ht="212.45" customHeight="1" x14ac:dyDescent="0.25">
      <c r="A17" s="28"/>
      <c r="B17" s="14" t="s">
        <v>16</v>
      </c>
      <c r="C17" s="14" t="s">
        <v>17</v>
      </c>
      <c r="D17" s="14" t="s">
        <v>22</v>
      </c>
      <c r="E17" s="9" t="s">
        <v>33</v>
      </c>
      <c r="F17" s="9" t="s">
        <v>108</v>
      </c>
      <c r="G17" s="15">
        <v>0.5</v>
      </c>
      <c r="H17" s="15">
        <f>VLOOKUP(G17,'Explicación campos Matriz'!A50:B70,2,FALSE)</f>
        <v>0.500000000000001</v>
      </c>
      <c r="I17" s="9" t="s">
        <v>34</v>
      </c>
      <c r="J17" s="9" t="s">
        <v>35</v>
      </c>
    </row>
    <row r="18" spans="1:10" ht="55.5" customHeight="1" x14ac:dyDescent="0.25">
      <c r="A18" s="28" t="s">
        <v>88</v>
      </c>
      <c r="B18" s="14" t="s">
        <v>16</v>
      </c>
      <c r="C18" s="14" t="s">
        <v>31</v>
      </c>
      <c r="D18" s="14" t="s">
        <v>36</v>
      </c>
      <c r="E18" s="1" t="s">
        <v>37</v>
      </c>
      <c r="F18" s="12" t="s">
        <v>38</v>
      </c>
      <c r="G18" s="15">
        <v>0</v>
      </c>
      <c r="H18" s="15">
        <f>VLOOKUP(G18,'Explicación campos Matriz'!A50:B70,2,FALSE)</f>
        <v>1</v>
      </c>
      <c r="I18" s="9" t="s">
        <v>95</v>
      </c>
      <c r="J18" s="9" t="s">
        <v>111</v>
      </c>
    </row>
    <row r="19" spans="1:10" ht="80.45" customHeight="1" x14ac:dyDescent="0.25">
      <c r="A19" s="28"/>
      <c r="B19" s="14" t="s">
        <v>16</v>
      </c>
      <c r="C19" s="14" t="s">
        <v>17</v>
      </c>
      <c r="D19" s="14" t="s">
        <v>22</v>
      </c>
      <c r="E19" s="1" t="s">
        <v>109</v>
      </c>
      <c r="F19" s="12" t="s">
        <v>39</v>
      </c>
      <c r="G19" s="15">
        <v>1</v>
      </c>
      <c r="H19" s="15">
        <f>VLOOKUP(G19,'Explicación campos Matriz'!A50:B70,2,FALSE)</f>
        <v>9.9920072216264108E-16</v>
      </c>
      <c r="I19" s="13" t="s">
        <v>40</v>
      </c>
      <c r="J19" s="9" t="s">
        <v>110</v>
      </c>
    </row>
    <row r="20" spans="1:10" ht="93.75" x14ac:dyDescent="0.25">
      <c r="A20" s="28"/>
      <c r="B20" s="14" t="s">
        <v>16</v>
      </c>
      <c r="C20" s="14" t="s">
        <v>17</v>
      </c>
      <c r="D20" s="14" t="s">
        <v>22</v>
      </c>
      <c r="E20" s="1" t="s">
        <v>41</v>
      </c>
      <c r="F20" s="12" t="s">
        <v>42</v>
      </c>
      <c r="G20" s="15">
        <v>1</v>
      </c>
      <c r="H20" s="15">
        <f>VLOOKUP(G20,[1]Hoja2!$A$2:$B$21,2,FALSE)</f>
        <v>9.9920072216264108E-16</v>
      </c>
      <c r="I20" s="11" t="s">
        <v>43</v>
      </c>
      <c r="J20" s="9" t="s">
        <v>112</v>
      </c>
    </row>
    <row r="21" spans="1:10" ht="112.5" x14ac:dyDescent="0.25">
      <c r="A21" s="28"/>
      <c r="B21" s="14" t="s">
        <v>16</v>
      </c>
      <c r="C21" s="14" t="s">
        <v>17</v>
      </c>
      <c r="D21" s="14" t="s">
        <v>63</v>
      </c>
      <c r="E21" s="9" t="s">
        <v>96</v>
      </c>
      <c r="F21" s="10" t="s">
        <v>97</v>
      </c>
      <c r="G21" s="15">
        <v>1</v>
      </c>
      <c r="H21" s="15">
        <v>0</v>
      </c>
      <c r="I21" s="23" t="s">
        <v>98</v>
      </c>
      <c r="J21" s="9" t="s">
        <v>99</v>
      </c>
    </row>
    <row r="22" spans="1:10" ht="187.5" x14ac:dyDescent="0.25">
      <c r="A22" s="28"/>
      <c r="B22" s="14" t="s">
        <v>16</v>
      </c>
      <c r="C22" s="14" t="s">
        <v>31</v>
      </c>
      <c r="D22" s="14" t="s">
        <v>18</v>
      </c>
      <c r="E22" s="9" t="s">
        <v>102</v>
      </c>
      <c r="F22" s="10" t="s">
        <v>100</v>
      </c>
      <c r="G22" s="15">
        <v>1</v>
      </c>
      <c r="H22" s="15">
        <v>0</v>
      </c>
      <c r="I22" s="23" t="s">
        <v>103</v>
      </c>
      <c r="J22" s="9" t="s">
        <v>104</v>
      </c>
    </row>
    <row r="23" spans="1:10" ht="91.35" customHeight="1" x14ac:dyDescent="0.25">
      <c r="A23" s="29"/>
      <c r="B23" s="14" t="s">
        <v>16</v>
      </c>
      <c r="C23" s="14" t="s">
        <v>31</v>
      </c>
      <c r="D23" s="14" t="s">
        <v>44</v>
      </c>
      <c r="E23" s="9" t="s">
        <v>94</v>
      </c>
      <c r="F23" s="10" t="s">
        <v>45</v>
      </c>
      <c r="G23" s="15">
        <v>0.5</v>
      </c>
      <c r="H23" s="15">
        <f>VLOOKUP(G23,[1]Hoja2!$A$2:$B$21,2,FALSE)</f>
        <v>0.500000000000001</v>
      </c>
      <c r="I23" s="23" t="s">
        <v>46</v>
      </c>
      <c r="J23" s="9" t="s">
        <v>47</v>
      </c>
    </row>
    <row r="24" spans="1:10" ht="55.5" customHeight="1" x14ac:dyDescent="0.25">
      <c r="A24" s="25" t="s">
        <v>48</v>
      </c>
      <c r="B24" s="14" t="s">
        <v>16</v>
      </c>
      <c r="C24" s="14" t="s">
        <v>17</v>
      </c>
      <c r="D24" s="14" t="s">
        <v>22</v>
      </c>
      <c r="E24" s="9" t="s">
        <v>49</v>
      </c>
      <c r="F24" s="10" t="s">
        <v>50</v>
      </c>
      <c r="G24" s="15">
        <v>0.5</v>
      </c>
      <c r="H24" s="15">
        <f>VLOOKUP(G24,[1]Hoja2!$A$2:$B$21,2,FALSE)</f>
        <v>0.500000000000001</v>
      </c>
      <c r="I24" s="23" t="s">
        <v>51</v>
      </c>
      <c r="J24" s="9" t="s">
        <v>113</v>
      </c>
    </row>
  </sheetData>
  <mergeCells count="12">
    <mergeCell ref="A12:A17"/>
    <mergeCell ref="A18:A23"/>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A24</xm:sqref>
        </x14:dataValidation>
        <x14:dataValidation type="list" allowBlank="1" showInputMessage="1" showErrorMessage="1" xr:uid="{5B8C5634-F035-41E1-A3E2-CF7F0DB599C0}">
          <x14:formula1>
            <xm:f>'Explicación campos Matriz'!$A$2:$A$9</xm:f>
          </x14:formula1>
          <xm:sqref>D13:D24</xm:sqref>
        </x14:dataValidation>
        <x14:dataValidation type="list" allowBlank="1" showInputMessage="1" showErrorMessage="1" xr:uid="{8A251E56-3201-4335-B269-84F32C31BE69}">
          <x14:formula1>
            <xm:f>'Explicación campos Matriz'!$E$45:$E$46</xm:f>
          </x14:formula1>
          <xm:sqref>C13:C24</xm:sqref>
        </x14:dataValidation>
        <x14:dataValidation type="list" allowBlank="1" showInputMessage="1" showErrorMessage="1" xr:uid="{3EB083DD-703B-4DFB-8DA4-0AEA9478515A}">
          <x14:formula1>
            <xm:f>'Explicación campos Matriz'!$C$45:$C$46</xm:f>
          </x14:formula1>
          <xm:sqref>B13:B24</xm:sqref>
        </x14:dataValidation>
        <x14:dataValidation type="list" allowBlank="1" showInputMessage="1" showErrorMessage="1" xr:uid="{962508E7-CFA7-46B9-AF4D-A08BE93C91DF}">
          <x14:formula1>
            <xm:f>'Explicación campos Matriz'!$A$50:$A$70</xm:f>
          </x14:formula1>
          <xm:sqref>G13:G24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2578125" defaultRowHeight="15" x14ac:dyDescent="0.25"/>
  <sheetData>
    <row r="1" spans="1:2" x14ac:dyDescent="0.25">
      <c r="A1" t="s">
        <v>52</v>
      </c>
    </row>
    <row r="2" spans="1:2" x14ac:dyDescent="0.25">
      <c r="A2" t="s">
        <v>36</v>
      </c>
      <c r="B2" t="s">
        <v>53</v>
      </c>
    </row>
    <row r="3" spans="1:2" x14ac:dyDescent="0.25">
      <c r="A3" t="s">
        <v>54</v>
      </c>
      <c r="B3" t="s">
        <v>55</v>
      </c>
    </row>
    <row r="4" spans="1:2" x14ac:dyDescent="0.25">
      <c r="A4" t="s">
        <v>22</v>
      </c>
      <c r="B4" t="s">
        <v>56</v>
      </c>
    </row>
    <row r="5" spans="1:2" x14ac:dyDescent="0.25">
      <c r="A5" t="s">
        <v>18</v>
      </c>
      <c r="B5" t="s">
        <v>57</v>
      </c>
    </row>
    <row r="6" spans="1:2" x14ac:dyDescent="0.25">
      <c r="A6" t="s">
        <v>44</v>
      </c>
      <c r="B6" t="s">
        <v>58</v>
      </c>
    </row>
    <row r="7" spans="1:2" x14ac:dyDescent="0.25">
      <c r="A7" t="s">
        <v>59</v>
      </c>
      <c r="B7" t="s">
        <v>60</v>
      </c>
    </row>
    <row r="8" spans="1:2" x14ac:dyDescent="0.25">
      <c r="A8" t="s">
        <v>61</v>
      </c>
      <c r="B8" t="s">
        <v>62</v>
      </c>
    </row>
    <row r="9" spans="1:2" x14ac:dyDescent="0.25">
      <c r="A9" t="s">
        <v>63</v>
      </c>
      <c r="B9" t="s">
        <v>64</v>
      </c>
    </row>
    <row r="14" spans="1:2" ht="39" x14ac:dyDescent="0.25">
      <c r="A14" s="2" t="s">
        <v>65</v>
      </c>
      <c r="B14" t="s">
        <v>66</v>
      </c>
    </row>
    <row r="15" spans="1:2" x14ac:dyDescent="0.25">
      <c r="A15">
        <v>1</v>
      </c>
      <c r="B15" t="s">
        <v>67</v>
      </c>
    </row>
    <row r="16" spans="1:2" x14ac:dyDescent="0.25">
      <c r="A16">
        <v>2</v>
      </c>
      <c r="B16" t="s">
        <v>68</v>
      </c>
    </row>
    <row r="17" spans="1:2" x14ac:dyDescent="0.25">
      <c r="A17">
        <v>3</v>
      </c>
      <c r="B17" t="s">
        <v>69</v>
      </c>
    </row>
    <row r="18" spans="1:2" x14ac:dyDescent="0.25">
      <c r="A18">
        <v>4</v>
      </c>
      <c r="B18" t="s">
        <v>70</v>
      </c>
    </row>
    <row r="19" spans="1:2" x14ac:dyDescent="0.25">
      <c r="A19">
        <v>5</v>
      </c>
      <c r="B19" t="s">
        <v>71</v>
      </c>
    </row>
    <row r="23" spans="1:2" ht="30" x14ac:dyDescent="0.25">
      <c r="A23" s="3" t="s">
        <v>72</v>
      </c>
      <c r="B23" t="s">
        <v>66</v>
      </c>
    </row>
    <row r="24" spans="1:2" x14ac:dyDescent="0.25">
      <c r="A24">
        <v>1</v>
      </c>
      <c r="B24" t="s">
        <v>73</v>
      </c>
    </row>
    <row r="25" spans="1:2" x14ac:dyDescent="0.25">
      <c r="A25">
        <v>2</v>
      </c>
      <c r="B25" t="s">
        <v>74</v>
      </c>
    </row>
    <row r="26" spans="1:2" x14ac:dyDescent="0.25">
      <c r="A26">
        <v>3</v>
      </c>
      <c r="B26" t="s">
        <v>75</v>
      </c>
    </row>
    <row r="27" spans="1:2" x14ac:dyDescent="0.25">
      <c r="A27">
        <v>4</v>
      </c>
      <c r="B27" t="s">
        <v>76</v>
      </c>
    </row>
    <row r="28" spans="1:2" x14ac:dyDescent="0.25">
      <c r="A28">
        <v>5</v>
      </c>
      <c r="B28" t="s">
        <v>77</v>
      </c>
    </row>
    <row r="31" spans="1:2" ht="30" x14ac:dyDescent="0.25">
      <c r="A31" s="3" t="s">
        <v>78</v>
      </c>
      <c r="B31" t="s">
        <v>66</v>
      </c>
    </row>
    <row r="32" spans="1:2" x14ac:dyDescent="0.25">
      <c r="A32">
        <v>2</v>
      </c>
      <c r="B32" t="s">
        <v>79</v>
      </c>
    </row>
    <row r="33" spans="1:5" x14ac:dyDescent="0.25">
      <c r="A33">
        <v>3</v>
      </c>
      <c r="B33" t="s">
        <v>79</v>
      </c>
    </row>
    <row r="34" spans="1:5" x14ac:dyDescent="0.25">
      <c r="A34">
        <v>4</v>
      </c>
      <c r="B34" t="s">
        <v>79</v>
      </c>
    </row>
    <row r="35" spans="1:5" x14ac:dyDescent="0.25">
      <c r="A35">
        <v>5</v>
      </c>
      <c r="B35" t="s">
        <v>80</v>
      </c>
    </row>
    <row r="36" spans="1:5" x14ac:dyDescent="0.25">
      <c r="A36">
        <v>6</v>
      </c>
      <c r="B36" t="s">
        <v>81</v>
      </c>
    </row>
    <row r="37" spans="1:5" x14ac:dyDescent="0.25">
      <c r="A37">
        <v>7</v>
      </c>
      <c r="B37" t="s">
        <v>81</v>
      </c>
    </row>
    <row r="38" spans="1:5" x14ac:dyDescent="0.25">
      <c r="A38">
        <v>8</v>
      </c>
      <c r="B38" t="s">
        <v>82</v>
      </c>
    </row>
    <row r="39" spans="1:5" x14ac:dyDescent="0.25">
      <c r="A39">
        <v>9</v>
      </c>
      <c r="B39" t="s">
        <v>82</v>
      </c>
    </row>
    <row r="40" spans="1:5" x14ac:dyDescent="0.25">
      <c r="A40">
        <v>10</v>
      </c>
      <c r="B40" t="s">
        <v>82</v>
      </c>
    </row>
    <row r="44" spans="1:5" x14ac:dyDescent="0.25">
      <c r="A44" t="s">
        <v>83</v>
      </c>
      <c r="C44" t="s">
        <v>84</v>
      </c>
      <c r="E44" t="s">
        <v>85</v>
      </c>
    </row>
    <row r="45" spans="1:5" x14ac:dyDescent="0.25">
      <c r="A45" t="s">
        <v>86</v>
      </c>
      <c r="C45" t="s">
        <v>87</v>
      </c>
      <c r="E45" t="s">
        <v>17</v>
      </c>
    </row>
    <row r="46" spans="1:5" x14ac:dyDescent="0.25">
      <c r="A46" t="s">
        <v>88</v>
      </c>
      <c r="C46" t="s">
        <v>16</v>
      </c>
      <c r="E46" t="s">
        <v>31</v>
      </c>
    </row>
    <row r="47" spans="1:5" x14ac:dyDescent="0.25">
      <c r="A47" t="s">
        <v>48</v>
      </c>
    </row>
    <row r="48" spans="1:5" x14ac:dyDescent="0.25">
      <c r="A48" t="s">
        <v>89</v>
      </c>
    </row>
    <row r="50" spans="1:2" x14ac:dyDescent="0.25">
      <c r="A50" s="4">
        <v>0</v>
      </c>
      <c r="B50" s="4">
        <v>1</v>
      </c>
    </row>
    <row r="51" spans="1:2" x14ac:dyDescent="0.25">
      <c r="A51" s="4">
        <v>0.05</v>
      </c>
      <c r="B51" s="4">
        <v>0.95</v>
      </c>
    </row>
    <row r="52" spans="1:2" x14ac:dyDescent="0.25">
      <c r="A52" s="4">
        <v>0.1</v>
      </c>
      <c r="B52" s="4">
        <v>0.9</v>
      </c>
    </row>
    <row r="53" spans="1:2" x14ac:dyDescent="0.25">
      <c r="A53" s="4">
        <v>0.15</v>
      </c>
      <c r="B53" s="4">
        <v>0.85</v>
      </c>
    </row>
    <row r="54" spans="1:2" x14ac:dyDescent="0.25">
      <c r="A54" s="4">
        <v>0.2</v>
      </c>
      <c r="B54" s="4">
        <v>0.8</v>
      </c>
    </row>
    <row r="55" spans="1:2" x14ac:dyDescent="0.25">
      <c r="A55" s="4">
        <v>0.25</v>
      </c>
      <c r="B55" s="4">
        <v>0.75</v>
      </c>
    </row>
    <row r="56" spans="1:2" x14ac:dyDescent="0.25">
      <c r="A56" s="4">
        <v>0.3</v>
      </c>
      <c r="B56" s="4">
        <v>0.7</v>
      </c>
    </row>
    <row r="57" spans="1:2" x14ac:dyDescent="0.25">
      <c r="A57" s="4">
        <v>0.35</v>
      </c>
      <c r="B57" s="4">
        <v>0.65</v>
      </c>
    </row>
    <row r="58" spans="1:2" x14ac:dyDescent="0.25">
      <c r="A58" s="4">
        <v>0.4</v>
      </c>
      <c r="B58" s="4">
        <v>0.6</v>
      </c>
    </row>
    <row r="59" spans="1:2" x14ac:dyDescent="0.25">
      <c r="A59" s="4">
        <v>0.45</v>
      </c>
      <c r="B59" s="4">
        <v>0.55000000000000104</v>
      </c>
    </row>
    <row r="60" spans="1:2" x14ac:dyDescent="0.25">
      <c r="A60" s="4">
        <v>0.5</v>
      </c>
      <c r="B60" s="4">
        <v>0.500000000000001</v>
      </c>
    </row>
    <row r="61" spans="1:2" x14ac:dyDescent="0.25">
      <c r="A61" s="4">
        <v>0.55000000000000004</v>
      </c>
      <c r="B61" s="4">
        <v>0.45000000000000101</v>
      </c>
    </row>
    <row r="62" spans="1:2" x14ac:dyDescent="0.25">
      <c r="A62" s="4">
        <v>0.6</v>
      </c>
      <c r="B62" s="4">
        <v>0.40000000000000102</v>
      </c>
    </row>
    <row r="63" spans="1:2" x14ac:dyDescent="0.25">
      <c r="A63" s="4">
        <v>0.65</v>
      </c>
      <c r="B63" s="4">
        <v>0.35000000000000098</v>
      </c>
    </row>
    <row r="64" spans="1:2" x14ac:dyDescent="0.25">
      <c r="A64" s="4">
        <v>0.7</v>
      </c>
      <c r="B64" s="4">
        <v>0.30000000000000099</v>
      </c>
    </row>
    <row r="65" spans="1:2" x14ac:dyDescent="0.25">
      <c r="A65" s="4">
        <v>0.75</v>
      </c>
      <c r="B65" s="4">
        <v>0.250000000000001</v>
      </c>
    </row>
    <row r="66" spans="1:2" x14ac:dyDescent="0.25">
      <c r="A66" s="4">
        <v>0.8</v>
      </c>
      <c r="B66" s="4">
        <v>0.20000000000000101</v>
      </c>
    </row>
    <row r="67" spans="1:2" x14ac:dyDescent="0.25">
      <c r="A67" s="4">
        <v>0.85</v>
      </c>
      <c r="B67" s="4">
        <v>0.15000000000000099</v>
      </c>
    </row>
    <row r="68" spans="1:2" x14ac:dyDescent="0.25">
      <c r="A68" s="4">
        <v>0.9</v>
      </c>
      <c r="B68" s="4">
        <v>0.100000000000001</v>
      </c>
    </row>
    <row r="69" spans="1:2" x14ac:dyDescent="0.25">
      <c r="A69" s="4">
        <v>0.95</v>
      </c>
      <c r="B69" s="4">
        <v>5.0000000000000898E-2</v>
      </c>
    </row>
    <row r="70" spans="1:2" x14ac:dyDescent="0.2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ANA  MARIA  OSPINA</cp:lastModifiedBy>
  <cp:revision/>
  <dcterms:created xsi:type="dcterms:W3CDTF">2021-08-12T20:03:14Z</dcterms:created>
  <dcterms:modified xsi:type="dcterms:W3CDTF">2025-08-05T16:12:38Z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