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laprevisora-my.sharepoint.com/personal/cristhian_mendez_previsora_gov_co/Documents/Automóviles/ASISTENCIA 2024 - 2027/"/>
    </mc:Choice>
  </mc:AlternateContent>
  <xr:revisionPtr revIDLastSave="9" documentId="8_{CDDB0150-CDCA-4C86-AA15-64AF39C1F850}" xr6:coauthVersionLast="47" xr6:coauthVersionMax="47" xr10:uidLastSave="{60BC8A8B-11E3-49A2-A453-837DA3138A65}"/>
  <bookViews>
    <workbookView xWindow="-108" yWindow="-108" windowWidth="23256" windowHeight="12576" xr2:uid="{868C1326-ED84-42D7-8CF9-98EE01F06BF3}"/>
  </bookViews>
  <sheets>
    <sheet name="Cálculo para propue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H7" i="1"/>
  <c r="H8" i="1"/>
  <c r="H9" i="1"/>
  <c r="H10" i="1"/>
  <c r="H11" i="1"/>
  <c r="H12" i="1"/>
  <c r="F5" i="1"/>
  <c r="G5" i="1" s="1"/>
  <c r="H5" i="1" s="1"/>
  <c r="I5" i="1" s="1"/>
  <c r="F6" i="1"/>
  <c r="G6" i="1" s="1"/>
  <c r="H6" i="1" s="1"/>
  <c r="I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4" i="1"/>
  <c r="G4" i="1" s="1"/>
  <c r="H4" i="1" l="1"/>
  <c r="I4" i="1" s="1"/>
  <c r="I13" i="1" s="1"/>
  <c r="C16" i="1" s="1"/>
  <c r="C13" i="1"/>
</calcChain>
</file>

<file path=xl/sharedStrings.xml><?xml version="1.0" encoding="utf-8"?>
<sst xmlns="http://schemas.openxmlformats.org/spreadsheetml/2006/main" count="29" uniqueCount="25">
  <si>
    <t xml:space="preserve">Proyección Frecuencia </t>
  </si>
  <si>
    <t>Segmento</t>
  </si>
  <si>
    <t>Liviano Preferente</t>
  </si>
  <si>
    <t>4,1 % - 5,0%​</t>
  </si>
  <si>
    <t>Liviano Premium</t>
  </si>
  <si>
    <t>Liviano Clásica</t>
  </si>
  <si>
    <t>Pesado Preferente</t>
  </si>
  <si>
    <t>3.1% - 4.0%​</t>
  </si>
  <si>
    <t>Pesado Premium</t>
  </si>
  <si>
    <t>5,1 % - 6,0%​</t>
  </si>
  <si>
    <t>Pesado Especial</t>
  </si>
  <si>
    <t>6,1 % - 10,0%​</t>
  </si>
  <si>
    <t>Motos</t>
  </si>
  <si>
    <t>0 a 2.0%</t>
  </si>
  <si>
    <t>Pequeños Acce.</t>
  </si>
  <si>
    <t>Total</t>
  </si>
  <si>
    <t>IVA</t>
  </si>
  <si>
    <t>Bicicletas premium</t>
  </si>
  <si>
    <t>Tarifa Propuesta antes de IVA</t>
  </si>
  <si>
    <t>Tarifa Propuesta incluido IVA</t>
  </si>
  <si>
    <t>Costo Mes Proyectado con IVA</t>
  </si>
  <si>
    <t xml:space="preserve"> Total Costo Proyectado con IVA 24 Meses </t>
  </si>
  <si>
    <t>Riesgos expuestos</t>
  </si>
  <si>
    <t>Proyección Promedio mensual de Riesgos Expuestos por dos años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</si>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</sst>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Protection="1">
      <protection hidden="1"/>
    </xf>
    <xf numFmtId="3" fontId="0" fillId="0" borderId="3" xfId="0" applyNumberFormat="1" applyBorder="1" applyAlignment="1" applyProtection="1">
      <alignment horizontal="center"/>
      <protection hidden="1"/>
    </xf>
    <xf numFmtId="10" fontId="0" fillId="0" borderId="3" xfId="1" applyNumberFormat="1" applyFont="1" applyBorder="1" applyAlignment="1" applyProtection="1">
      <alignment horizontal="center" vertical="center"/>
      <protection hidden="1"/>
    </xf>
    <xf numFmtId="164" fontId="0" fillId="6" borderId="3" xfId="0" applyNumberForma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3" fontId="2" fillId="0" borderId="3" xfId="0" applyNumberFormat="1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164" fontId="2" fillId="6" borderId="3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21E93-453B-4EE5-A6A0-AF71271BE500}">
  <dimension ref="B2:M29"/>
  <sheetViews>
    <sheetView showGridLines="0" tabSelected="1" zoomScale="90" zoomScaleNormal="90" workbookViewId="0">
      <selection activeCell="E5" sqref="E5"/>
    </sheetView>
  </sheetViews>
  <sheetFormatPr baseColWidth="10" defaultColWidth="10.88671875" defaultRowHeight="14.4" x14ac:dyDescent="0.3"/>
  <cols>
    <col min="1" max="1" width="2.6640625" style="1" customWidth="1"/>
    <col min="2" max="2" width="37.6640625" style="1" customWidth="1"/>
    <col min="3" max="3" width="38.44140625" style="1" customWidth="1"/>
    <col min="4" max="4" width="18.44140625" style="1" customWidth="1"/>
    <col min="5" max="5" width="17" style="1" customWidth="1"/>
    <col min="6" max="6" width="17.6640625" style="1" customWidth="1"/>
    <col min="7" max="7" width="16.44140625" style="1" hidden="1" customWidth="1"/>
    <col min="8" max="8" width="18.44140625" style="1" customWidth="1"/>
    <col min="9" max="9" width="40.6640625" style="1" customWidth="1"/>
    <col min="10" max="10" width="13.88671875" style="1" bestFit="1" customWidth="1"/>
    <col min="11" max="12" width="17.44140625" style="1" bestFit="1" customWidth="1"/>
    <col min="13" max="13" width="14.5546875" style="1" customWidth="1"/>
    <col min="14" max="14" width="10.88671875" style="1"/>
    <col min="15" max="15" width="14.77734375" style="1" bestFit="1" customWidth="1"/>
    <col min="16" max="16384" width="10.88671875" style="1"/>
  </cols>
  <sheetData>
    <row r="2" spans="2:13" ht="42.45" customHeight="1" x14ac:dyDescent="0.3">
      <c r="B2" s="17" t="s">
        <v>23</v>
      </c>
      <c r="C2" s="18"/>
      <c r="D2" s="2" t="s">
        <v>0</v>
      </c>
      <c r="E2" s="3" t="s">
        <v>18</v>
      </c>
      <c r="F2" s="3" t="s">
        <v>16</v>
      </c>
      <c r="G2" s="3" t="s">
        <v>19</v>
      </c>
      <c r="H2" s="3" t="s">
        <v>19</v>
      </c>
      <c r="I2" s="4" t="s">
        <v>20</v>
      </c>
    </row>
    <row r="3" spans="2:13" x14ac:dyDescent="0.3">
      <c r="B3" s="5" t="s">
        <v>1</v>
      </c>
      <c r="C3" s="5" t="s">
        <v>22</v>
      </c>
      <c r="D3" s="19"/>
      <c r="E3" s="20"/>
      <c r="F3" s="20"/>
      <c r="G3" s="20"/>
      <c r="H3" s="20"/>
      <c r="I3" s="20"/>
    </row>
    <row r="4" spans="2:13" x14ac:dyDescent="0.3">
      <c r="B4" s="6" t="s">
        <v>2</v>
      </c>
      <c r="C4" s="7">
        <v>16708</v>
      </c>
      <c r="D4" s="8" t="s">
        <v>3</v>
      </c>
      <c r="E4" s="16">
        <v>0</v>
      </c>
      <c r="F4" s="9">
        <f>+E4*0.19</f>
        <v>0</v>
      </c>
      <c r="G4" s="9">
        <f>+F4+E4</f>
        <v>0</v>
      </c>
      <c r="H4" s="9">
        <f>ROUND(G4,0)</f>
        <v>0</v>
      </c>
      <c r="I4" s="9">
        <f>+H4*C4</f>
        <v>0</v>
      </c>
    </row>
    <row r="5" spans="2:13" x14ac:dyDescent="0.3">
      <c r="B5" s="6" t="s">
        <v>4</v>
      </c>
      <c r="C5" s="7">
        <v>12646</v>
      </c>
      <c r="D5" s="8" t="s">
        <v>3</v>
      </c>
      <c r="E5" s="16">
        <v>0</v>
      </c>
      <c r="F5" s="9">
        <f t="shared" ref="F5:F12" si="0">+E5*0.19</f>
        <v>0</v>
      </c>
      <c r="G5" s="9">
        <f t="shared" ref="G5:G12" si="1">+F5+E5</f>
        <v>0</v>
      </c>
      <c r="H5" s="9">
        <f t="shared" ref="H5:H12" si="2">ROUND(G5,0)</f>
        <v>0</v>
      </c>
      <c r="I5" s="9">
        <f t="shared" ref="I5:I12" si="3">+H5*C5</f>
        <v>0</v>
      </c>
    </row>
    <row r="6" spans="2:13" x14ac:dyDescent="0.3">
      <c r="B6" s="6" t="s">
        <v>5</v>
      </c>
      <c r="C6" s="7">
        <v>794</v>
      </c>
      <c r="D6" s="8" t="s">
        <v>3</v>
      </c>
      <c r="E6" s="16">
        <v>0</v>
      </c>
      <c r="F6" s="9">
        <f t="shared" si="0"/>
        <v>0</v>
      </c>
      <c r="G6" s="9">
        <f t="shared" si="1"/>
        <v>0</v>
      </c>
      <c r="H6" s="9">
        <f t="shared" si="2"/>
        <v>0</v>
      </c>
      <c r="I6" s="9">
        <f t="shared" si="3"/>
        <v>0</v>
      </c>
    </row>
    <row r="7" spans="2:13" x14ac:dyDescent="0.3">
      <c r="B7" s="6" t="s">
        <v>6</v>
      </c>
      <c r="C7" s="7">
        <v>8886</v>
      </c>
      <c r="D7" s="8" t="s">
        <v>7</v>
      </c>
      <c r="E7" s="16">
        <v>0</v>
      </c>
      <c r="F7" s="9">
        <f t="shared" si="0"/>
        <v>0</v>
      </c>
      <c r="G7" s="9">
        <f t="shared" si="1"/>
        <v>0</v>
      </c>
      <c r="H7" s="9">
        <f t="shared" si="2"/>
        <v>0</v>
      </c>
      <c r="I7" s="9">
        <f t="shared" si="3"/>
        <v>0</v>
      </c>
    </row>
    <row r="8" spans="2:13" x14ac:dyDescent="0.3">
      <c r="B8" s="6" t="s">
        <v>8</v>
      </c>
      <c r="C8" s="7">
        <v>16628</v>
      </c>
      <c r="D8" s="8" t="s">
        <v>9</v>
      </c>
      <c r="E8" s="16">
        <v>0</v>
      </c>
      <c r="F8" s="9">
        <f t="shared" si="0"/>
        <v>0</v>
      </c>
      <c r="G8" s="9">
        <f t="shared" si="1"/>
        <v>0</v>
      </c>
      <c r="H8" s="9">
        <f t="shared" si="2"/>
        <v>0</v>
      </c>
      <c r="I8" s="9">
        <f t="shared" si="3"/>
        <v>0</v>
      </c>
    </row>
    <row r="9" spans="2:13" x14ac:dyDescent="0.3">
      <c r="B9" s="6" t="s">
        <v>10</v>
      </c>
      <c r="C9" s="7">
        <v>79</v>
      </c>
      <c r="D9" s="8" t="s">
        <v>11</v>
      </c>
      <c r="E9" s="16">
        <v>0</v>
      </c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2:13" x14ac:dyDescent="0.3">
      <c r="B10" s="6" t="s">
        <v>12</v>
      </c>
      <c r="C10" s="7">
        <v>10519</v>
      </c>
      <c r="D10" s="8" t="s">
        <v>13</v>
      </c>
      <c r="E10" s="16">
        <v>0</v>
      </c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2:13" x14ac:dyDescent="0.3">
      <c r="B11" s="6" t="s">
        <v>17</v>
      </c>
      <c r="C11" s="7">
        <v>106</v>
      </c>
      <c r="D11" s="8" t="s">
        <v>24</v>
      </c>
      <c r="E11" s="16">
        <v>0</v>
      </c>
      <c r="F11" s="9">
        <f t="shared" si="0"/>
        <v>0</v>
      </c>
      <c r="G11" s="9">
        <f t="shared" si="1"/>
        <v>0</v>
      </c>
      <c r="H11" s="9">
        <f t="shared" si="2"/>
        <v>0</v>
      </c>
      <c r="I11" s="9">
        <f t="shared" si="3"/>
        <v>0</v>
      </c>
    </row>
    <row r="12" spans="2:13" x14ac:dyDescent="0.3">
      <c r="B12" s="6" t="s">
        <v>14</v>
      </c>
      <c r="C12" s="7">
        <v>1030</v>
      </c>
      <c r="D12" s="8" t="s">
        <v>24</v>
      </c>
      <c r="E12" s="16">
        <v>0</v>
      </c>
      <c r="F12" s="9">
        <f t="shared" si="0"/>
        <v>0</v>
      </c>
      <c r="G12" s="9">
        <f t="shared" si="1"/>
        <v>0</v>
      </c>
      <c r="H12" s="9">
        <f t="shared" si="2"/>
        <v>0</v>
      </c>
      <c r="I12" s="9">
        <f t="shared" si="3"/>
        <v>0</v>
      </c>
    </row>
    <row r="13" spans="2:13" s="12" customFormat="1" x14ac:dyDescent="0.3">
      <c r="B13" s="10" t="s">
        <v>15</v>
      </c>
      <c r="C13" s="11">
        <f>SUM(C4:C12)</f>
        <v>67396</v>
      </c>
      <c r="I13" s="13">
        <f>SUM(I4:I12)</f>
        <v>0</v>
      </c>
      <c r="J13" s="1"/>
      <c r="K13" s="1"/>
      <c r="L13" s="1"/>
    </row>
    <row r="14" spans="2:13" x14ac:dyDescent="0.3">
      <c r="B14" s="14"/>
    </row>
    <row r="15" spans="2:13" x14ac:dyDescent="0.3">
      <c r="M15" s="15"/>
    </row>
    <row r="16" spans="2:13" x14ac:dyDescent="0.3">
      <c r="B16" s="10" t="s">
        <v>21</v>
      </c>
      <c r="C16" s="13">
        <f>+I13*24</f>
        <v>0</v>
      </c>
      <c r="M16" s="15"/>
    </row>
    <row r="29" ht="28.8" customHeight="1" x14ac:dyDescent="0.3"/>
  </sheetData>
  <sheetProtection algorithmName="SHA-512" hashValue="V/Ga4RR2KaneGq2KfuCBFw0By9zVKoJ+LoSZSypy5k22ZD9tc+6rk7NzsFofK1LjZRgEW8YZCRrHB3GLb6bZeA==" saltValue="6qCOr6HI8zFTGuBkxmwmhw==" spinCount="100000" sheet="1" objects="1" scenarios="1"/>
  <mergeCells count="2">
    <mergeCell ref="B2:C2"/>
    <mergeCell ref="D3:I3"/>
  </mergeCells>
  <dataValidations count="2">
    <dataValidation type="whole" operator="greaterThanOrEqual" allowBlank="1" showInputMessage="1" showErrorMessage="1" sqref="E1:E3 E13:E1048576" xr:uid="{A6AAF6B8-CA70-4BB5-9E23-0A22FE87DDC2}">
      <formula1>0</formula1>
    </dataValidation>
    <dataValidation type="whole" operator="greaterThanOrEqual" allowBlank="1" showInputMessage="1" showErrorMessage="1" errorTitle="Tarifa" error="No se permiten números con decimales. " sqref="E4:E12" xr:uid="{CA9399F7-A913-4FDA-AE60-2B5E65DEF5F6}">
      <formula1>0</formula1>
    </dataValidation>
  </dataValidations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 para propuesta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JULIAN MENDEZ MACETO</dc:creator>
  <cp:lastModifiedBy>CRISTHIAN JULIAN MENDEZ MACETO</cp:lastModifiedBy>
  <dcterms:created xsi:type="dcterms:W3CDTF">2024-01-26T15:39:11Z</dcterms:created>
  <dcterms:modified xsi:type="dcterms:W3CDTF">2024-03-20T16:11:50Z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2024-01-26T15:49:11Z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98093e01-12e0-4647-858b-90a1ad1cadad</vt:lpwstr>
  </property>
  <property fmtid="{D5CDD505-2E9C-101B-9397-08002B2CF9AE}" pid="8" name="MSIP_Label_1f9f3886-688c-41ec-beb5-f6c446299e5f_ContentBits">
    <vt:lpwstr>2</vt:lpwstr>
  </property>
</Properties>
</file>